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5"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E307" i="9" s="1"/>
  <c r="B307" i="9" s="1"/>
  <c r="G307" i="9"/>
  <c r="F307" i="9"/>
  <c r="H306" i="9"/>
  <c r="G306" i="9"/>
  <c r="F306" i="9"/>
  <c r="E306" i="9"/>
  <c r="B306" i="9" s="1"/>
  <c r="H305" i="9"/>
  <c r="G305" i="9"/>
  <c r="E305" i="9" s="1"/>
  <c r="B305" i="9" s="1"/>
  <c r="F305" i="9"/>
  <c r="H304" i="9"/>
  <c r="G304" i="9"/>
  <c r="E304" i="9" s="1"/>
  <c r="B304" i="9" s="1"/>
  <c r="F304" i="9"/>
  <c r="H303" i="9"/>
  <c r="G303" i="9"/>
  <c r="F303" i="9"/>
  <c r="H302" i="9"/>
  <c r="G302" i="9"/>
  <c r="F302" i="9"/>
  <c r="E302" i="9"/>
  <c r="B302" i="9" s="1"/>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G294" i="9"/>
  <c r="E294" i="9" s="1"/>
  <c r="B294" i="9" s="1"/>
  <c r="F294" i="9"/>
  <c r="H293" i="9"/>
  <c r="G293" i="9"/>
  <c r="F293" i="9"/>
  <c r="H292" i="9"/>
  <c r="E292" i="9" s="1"/>
  <c r="G292" i="9"/>
  <c r="F292" i="9"/>
  <c r="B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6" i="9"/>
  <c r="L275" i="9"/>
  <c r="H275" i="9"/>
  <c r="F275" i="9"/>
  <c r="F274" i="9"/>
  <c r="I273" i="9"/>
  <c r="E273" i="9" s="1"/>
  <c r="B273" i="9" s="1"/>
  <c r="H273" i="9"/>
  <c r="F273" i="9"/>
  <c r="E272" i="9"/>
  <c r="M271" i="9"/>
  <c r="L271" i="9"/>
  <c r="F271" i="9"/>
  <c r="E271" i="9"/>
  <c r="B271" i="9" s="1"/>
  <c r="M270" i="9"/>
  <c r="L270" i="9"/>
  <c r="E270" i="9"/>
  <c r="M269" i="9"/>
  <c r="L269" i="9"/>
  <c r="E269" i="9"/>
  <c r="M268" i="9"/>
  <c r="L268" i="9"/>
  <c r="F268" i="9"/>
  <c r="E268" i="9"/>
  <c r="B268" i="9" s="1"/>
  <c r="M267" i="9"/>
  <c r="L267" i="9"/>
  <c r="F267" i="9"/>
  <c r="E267" i="9"/>
  <c r="B267" i="9" s="1"/>
  <c r="M266" i="9"/>
  <c r="L266" i="9"/>
  <c r="E266" i="9"/>
  <c r="M265" i="9"/>
  <c r="L265" i="9"/>
  <c r="E265" i="9"/>
  <c r="M264" i="9"/>
  <c r="L264" i="9"/>
  <c r="F264" i="9"/>
  <c r="E264" i="9"/>
  <c r="B264" i="9" s="1"/>
  <c r="M263" i="9"/>
  <c r="L263" i="9"/>
  <c r="F263" i="9"/>
  <c r="E263" i="9"/>
  <c r="B263" i="9" s="1"/>
  <c r="M262" i="9"/>
  <c r="L262" i="9"/>
  <c r="E262" i="9"/>
  <c r="M261" i="9"/>
  <c r="L261" i="9"/>
  <c r="E261" i="9"/>
  <c r="M260" i="9"/>
  <c r="L260" i="9"/>
  <c r="F260" i="9"/>
  <c r="E260" i="9"/>
  <c r="B260" i="9" s="1"/>
  <c r="M259" i="9"/>
  <c r="L259" i="9"/>
  <c r="F259" i="9"/>
  <c r="E259" i="9"/>
  <c r="B259" i="9" s="1"/>
  <c r="M258" i="9"/>
  <c r="L258" i="9"/>
  <c r="E258" i="9"/>
  <c r="M257" i="9"/>
  <c r="L257" i="9"/>
  <c r="E257" i="9"/>
  <c r="M256" i="9"/>
  <c r="L256" i="9"/>
  <c r="F256" i="9"/>
  <c r="E256" i="9"/>
  <c r="B256" i="9" s="1"/>
  <c r="M255" i="9"/>
  <c r="L255" i="9"/>
  <c r="F255" i="9"/>
  <c r="B255" i="9" s="1"/>
  <c r="E255" i="9"/>
  <c r="M254" i="9"/>
  <c r="L254" i="9"/>
  <c r="E254" i="9"/>
  <c r="M253" i="9"/>
  <c r="F253" i="9" s="1"/>
  <c r="L253" i="9"/>
  <c r="E253" i="9"/>
  <c r="B253" i="9"/>
  <c r="M252" i="9"/>
  <c r="L252" i="9"/>
  <c r="F252" i="9"/>
  <c r="E252" i="9"/>
  <c r="B252" i="9" s="1"/>
  <c r="M251" i="9"/>
  <c r="L251" i="9"/>
  <c r="F251" i="9"/>
  <c r="B251" i="9" s="1"/>
  <c r="E251" i="9"/>
  <c r="M250" i="9"/>
  <c r="L250" i="9"/>
  <c r="E250" i="9"/>
  <c r="M249" i="9"/>
  <c r="F249" i="9" s="1"/>
  <c r="L249" i="9"/>
  <c r="E249" i="9"/>
  <c r="B249" i="9"/>
  <c r="M248" i="9"/>
  <c r="L248" i="9"/>
  <c r="F248" i="9"/>
  <c r="E248" i="9"/>
  <c r="B248" i="9" s="1"/>
  <c r="M247" i="9"/>
  <c r="L247" i="9"/>
  <c r="F247" i="9"/>
  <c r="E247" i="9"/>
  <c r="B247" i="9" s="1"/>
  <c r="M246" i="9"/>
  <c r="L246" i="9"/>
  <c r="E246" i="9"/>
  <c r="M245" i="9"/>
  <c r="L245" i="9"/>
  <c r="E245" i="9"/>
  <c r="M244" i="9"/>
  <c r="L244" i="9"/>
  <c r="F244" i="9"/>
  <c r="E244" i="9"/>
  <c r="B244" i="9" s="1"/>
  <c r="M243" i="9"/>
  <c r="L243" i="9"/>
  <c r="F243" i="9"/>
  <c r="E243" i="9"/>
  <c r="B243" i="9" s="1"/>
  <c r="M242" i="9"/>
  <c r="L242" i="9"/>
  <c r="F242" i="9" s="1"/>
  <c r="E242" i="9"/>
  <c r="B242" i="9"/>
  <c r="M241" i="9"/>
  <c r="L241" i="9"/>
  <c r="F241" i="9" s="1"/>
  <c r="E241" i="9"/>
  <c r="B241" i="9"/>
  <c r="M240" i="9"/>
  <c r="L240" i="9"/>
  <c r="F240" i="9"/>
  <c r="E240" i="9"/>
  <c r="B240" i="9" s="1"/>
  <c r="M239" i="9"/>
  <c r="L239" i="9"/>
  <c r="F239" i="9"/>
  <c r="B239" i="9" s="1"/>
  <c r="E239" i="9"/>
  <c r="M238" i="9"/>
  <c r="L238" i="9"/>
  <c r="F238" i="9" s="1"/>
  <c r="E238" i="9"/>
  <c r="B238" i="9"/>
  <c r="M237" i="9"/>
  <c r="L237" i="9"/>
  <c r="F237" i="9" s="1"/>
  <c r="E237" i="9"/>
  <c r="B237" i="9"/>
  <c r="M236" i="9"/>
  <c r="L236" i="9"/>
  <c r="F236" i="9"/>
  <c r="E236" i="9"/>
  <c r="B236" i="9" s="1"/>
  <c r="M235" i="9"/>
  <c r="L235" i="9"/>
  <c r="F235" i="9"/>
  <c r="E235" i="9"/>
  <c r="B235" i="9" s="1"/>
  <c r="M234" i="9"/>
  <c r="L234" i="9"/>
  <c r="F234" i="9" s="1"/>
  <c r="E234" i="9"/>
  <c r="B234" i="9"/>
  <c r="M233" i="9"/>
  <c r="L233" i="9"/>
  <c r="F233" i="9" s="1"/>
  <c r="E233" i="9"/>
  <c r="B233" i="9"/>
  <c r="M232" i="9"/>
  <c r="L232" i="9"/>
  <c r="F232" i="9"/>
  <c r="E232" i="9"/>
  <c r="B232" i="9" s="1"/>
  <c r="M231" i="9"/>
  <c r="L231" i="9"/>
  <c r="F231" i="9"/>
  <c r="E231" i="9"/>
  <c r="B231" i="9" s="1"/>
  <c r="M230" i="9"/>
  <c r="L230" i="9"/>
  <c r="F230" i="9" s="1"/>
  <c r="E230" i="9"/>
  <c r="B230" i="9"/>
  <c r="M229" i="9"/>
  <c r="L229" i="9"/>
  <c r="F229" i="9" s="1"/>
  <c r="E229" i="9"/>
  <c r="B229" i="9"/>
  <c r="M228" i="9"/>
  <c r="L228" i="9"/>
  <c r="F228" i="9"/>
  <c r="E228" i="9"/>
  <c r="B228" i="9" s="1"/>
  <c r="M227" i="9"/>
  <c r="L227" i="9"/>
  <c r="F227" i="9"/>
  <c r="B227" i="9" s="1"/>
  <c r="E227" i="9"/>
  <c r="M226" i="9"/>
  <c r="L226" i="9"/>
  <c r="F226" i="9" s="1"/>
  <c r="E226" i="9"/>
  <c r="B226" i="9"/>
  <c r="M225" i="9"/>
  <c r="L225" i="9"/>
  <c r="F225" i="9" s="1"/>
  <c r="E225" i="9"/>
  <c r="B225" i="9"/>
  <c r="M224" i="9"/>
  <c r="L224" i="9"/>
  <c r="F224" i="9"/>
  <c r="E224" i="9"/>
  <c r="B224" i="9" s="1"/>
  <c r="M223" i="9"/>
  <c r="L223" i="9"/>
  <c r="F223" i="9"/>
  <c r="B223" i="9" s="1"/>
  <c r="E223" i="9"/>
  <c r="M222" i="9"/>
  <c r="L222" i="9"/>
  <c r="E222" i="9"/>
  <c r="M221" i="9"/>
  <c r="L221" i="9"/>
  <c r="E221" i="9"/>
  <c r="M220" i="9"/>
  <c r="F220" i="9" s="1"/>
  <c r="L220" i="9"/>
  <c r="E220" i="9"/>
  <c r="M219" i="9"/>
  <c r="F219" i="9" s="1"/>
  <c r="B219" i="9" s="1"/>
  <c r="L219" i="9"/>
  <c r="E219" i="9"/>
  <c r="M218" i="9"/>
  <c r="L218" i="9"/>
  <c r="E218" i="9"/>
  <c r="M217" i="9"/>
  <c r="L217" i="9"/>
  <c r="E217" i="9"/>
  <c r="M216" i="9"/>
  <c r="L216" i="9"/>
  <c r="F216" i="9"/>
  <c r="E216" i="9"/>
  <c r="B216" i="9" s="1"/>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F158" i="9"/>
  <c r="H157" i="9"/>
  <c r="G157" i="9"/>
  <c r="F157" i="9"/>
  <c r="H156" i="9"/>
  <c r="E156" i="9" s="1"/>
  <c r="B156" i="9" s="1"/>
  <c r="G156" i="9"/>
  <c r="F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G149" i="9"/>
  <c r="F149" i="9"/>
  <c r="H148" i="9"/>
  <c r="E148" i="9" s="1"/>
  <c r="B148" i="9" s="1"/>
  <c r="G148" i="9"/>
  <c r="F148" i="9"/>
  <c r="H147" i="9"/>
  <c r="G147" i="9"/>
  <c r="F147" i="9"/>
  <c r="E147" i="9"/>
  <c r="B147" i="9" s="1"/>
  <c r="H146" i="9"/>
  <c r="G146" i="9"/>
  <c r="E146" i="9" s="1"/>
  <c r="F146" i="9"/>
  <c r="H145" i="9"/>
  <c r="G145" i="9"/>
  <c r="F145" i="9"/>
  <c r="H144" i="9"/>
  <c r="E144" i="9" s="1"/>
  <c r="B144" i="9" s="1"/>
  <c r="G144" i="9"/>
  <c r="F144" i="9"/>
  <c r="F143" i="9"/>
  <c r="H142" i="9"/>
  <c r="G142" i="9"/>
  <c r="E142" i="9" s="1"/>
  <c r="B142" i="9" s="1"/>
  <c r="F142" i="9"/>
  <c r="H141" i="9"/>
  <c r="G141" i="9"/>
  <c r="E141" i="9" s="1"/>
  <c r="B141" i="9" s="1"/>
  <c r="F141" i="9"/>
  <c r="H140" i="9"/>
  <c r="G140" i="9"/>
  <c r="F140" i="9"/>
  <c r="E140" i="9"/>
  <c r="B140" i="9" s="1"/>
  <c r="H139" i="9"/>
  <c r="G139" i="9"/>
  <c r="F139" i="9"/>
  <c r="E139" i="9"/>
  <c r="H138" i="9"/>
  <c r="G138" i="9"/>
  <c r="E138" i="9" s="1"/>
  <c r="B138" i="9" s="1"/>
  <c r="F138" i="9"/>
  <c r="H137" i="9"/>
  <c r="G137" i="9"/>
  <c r="E137" i="9" s="1"/>
  <c r="B137" i="9" s="1"/>
  <c r="F137" i="9"/>
  <c r="H136" i="9"/>
  <c r="G136" i="9"/>
  <c r="F136" i="9"/>
  <c r="E136" i="9"/>
  <c r="B136" i="9" s="1"/>
  <c r="H135" i="9"/>
  <c r="G135" i="9"/>
  <c r="F135" i="9"/>
  <c r="E135" i="9"/>
  <c r="H134" i="9"/>
  <c r="G134" i="9"/>
  <c r="E134" i="9" s="1"/>
  <c r="B134" i="9" s="1"/>
  <c r="F134" i="9"/>
  <c r="H133" i="9"/>
  <c r="G133" i="9"/>
  <c r="E133" i="9" s="1"/>
  <c r="B133" i="9" s="1"/>
  <c r="F133" i="9"/>
  <c r="H132" i="9"/>
  <c r="G132" i="9"/>
  <c r="F132" i="9"/>
  <c r="E132" i="9"/>
  <c r="B132" i="9" s="1"/>
  <c r="H131" i="9"/>
  <c r="G131" i="9"/>
  <c r="F131" i="9"/>
  <c r="E131" i="9"/>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F45" i="9"/>
  <c r="H44" i="9"/>
  <c r="E44" i="9" s="1"/>
  <c r="B44" i="9" s="1"/>
  <c r="G44" i="9"/>
  <c r="F44" i="9"/>
  <c r="H43" i="9"/>
  <c r="E43" i="9" s="1"/>
  <c r="B43" i="9" s="1"/>
  <c r="G43" i="9"/>
  <c r="F43" i="9"/>
  <c r="H42" i="9"/>
  <c r="G42" i="9"/>
  <c r="E42" i="9" s="1"/>
  <c r="B42" i="9" s="1"/>
  <c r="F42" i="9"/>
  <c r="H41" i="9"/>
  <c r="G41" i="9"/>
  <c r="F41" i="9"/>
  <c r="H40" i="9"/>
  <c r="E40" i="9" s="1"/>
  <c r="B40" i="9" s="1"/>
  <c r="G40" i="9"/>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G31" i="9"/>
  <c r="F31" i="9"/>
  <c r="E31" i="9"/>
  <c r="B31" i="9" s="1"/>
  <c r="H30" i="9"/>
  <c r="G30" i="9"/>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E275" i="9" s="1"/>
  <c r="I3" i="9"/>
  <c r="H3" i="9"/>
  <c r="G3" i="9"/>
  <c r="D101" i="8"/>
  <c r="D95" i="8"/>
  <c r="D90" i="8"/>
  <c r="D85" i="8"/>
  <c r="D80" i="8"/>
  <c r="D75" i="8"/>
  <c r="D70" i="8"/>
  <c r="D65" i="8"/>
  <c r="D60" i="8"/>
  <c r="D55" i="8"/>
  <c r="C1530" i="1" s="1"/>
  <c r="D50" i="8"/>
  <c r="C1525" i="1" s="1"/>
  <c r="H1525" i="1" s="1"/>
  <c r="D44" i="8"/>
  <c r="C1519" i="1" s="1"/>
  <c r="G1519" i="1" s="1"/>
  <c r="D36" i="8"/>
  <c r="D26" i="8"/>
  <c r="C1501" i="1" s="1"/>
  <c r="H1501" i="1" s="1"/>
  <c r="D18" i="8"/>
  <c r="D8" i="8"/>
  <c r="D6" i="8" s="1"/>
  <c r="C1481" i="1" s="1"/>
  <c r="E44" i="7"/>
  <c r="D44" i="7"/>
  <c r="E39" i="7"/>
  <c r="E38" i="7" s="1"/>
  <c r="D39" i="7"/>
  <c r="D38" i="7"/>
  <c r="E30" i="7"/>
  <c r="D30" i="7"/>
  <c r="E23" i="7"/>
  <c r="D23" i="7"/>
  <c r="D22" i="7" s="1"/>
  <c r="C1453" i="1" s="1"/>
  <c r="E22" i="7"/>
  <c r="E14" i="7"/>
  <c r="D14" i="7"/>
  <c r="D6" i="7" s="1"/>
  <c r="E7" i="7"/>
  <c r="E6" i="7" s="1"/>
  <c r="D7" i="7"/>
  <c r="E5"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I25" i="3"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49" i="5"/>
  <c r="F248" i="5"/>
  <c r="F247" i="5"/>
  <c r="E246" i="5"/>
  <c r="D1223" i="1" s="1"/>
  <c r="H1223" i="1" s="1"/>
  <c r="D246" i="5"/>
  <c r="D245" i="5" s="1"/>
  <c r="F244" i="5"/>
  <c r="F243" i="5"/>
  <c r="E242" i="5"/>
  <c r="D242" i="5"/>
  <c r="F242" i="5" s="1"/>
  <c r="F241" i="5"/>
  <c r="F240" i="5"/>
  <c r="E239" i="5"/>
  <c r="E238" i="5" s="1"/>
  <c r="D239" i="5"/>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E177" i="5" s="1"/>
  <c r="H308" i="9"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F145" i="5"/>
  <c r="F144" i="5"/>
  <c r="F143" i="5"/>
  <c r="E142" i="5"/>
  <c r="D142" i="5"/>
  <c r="F142" i="5" s="1"/>
  <c r="F141" i="5"/>
  <c r="F140" i="5"/>
  <c r="F139" i="5"/>
  <c r="F138" i="5"/>
  <c r="F137" i="5"/>
  <c r="F136" i="5"/>
  <c r="E135" i="5"/>
  <c r="F135" i="5" s="1"/>
  <c r="D135" i="5"/>
  <c r="D134" i="5"/>
  <c r="F133" i="5"/>
  <c r="F132" i="5"/>
  <c r="F131" i="5"/>
  <c r="F130" i="5"/>
  <c r="F129" i="5"/>
  <c r="F128" i="5"/>
  <c r="F127" i="5"/>
  <c r="F126" i="5"/>
  <c r="E126" i="5"/>
  <c r="D126" i="5"/>
  <c r="F125" i="5"/>
  <c r="F124" i="5"/>
  <c r="F123" i="5"/>
  <c r="F122" i="5"/>
  <c r="F121" i="5"/>
  <c r="F120" i="5"/>
  <c r="E119" i="5"/>
  <c r="D119" i="5"/>
  <c r="D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D87" i="5"/>
  <c r="F87" i="5" s="1"/>
  <c r="F86" i="5"/>
  <c r="F85" i="5"/>
  <c r="F84" i="5"/>
  <c r="F83" i="5"/>
  <c r="F82" i="5"/>
  <c r="F81" i="5"/>
  <c r="F80" i="5"/>
  <c r="F79" i="5"/>
  <c r="E79" i="5"/>
  <c r="E78" i="5" s="1"/>
  <c r="D79" i="5"/>
  <c r="D78" i="5"/>
  <c r="F77" i="5"/>
  <c r="F76" i="5"/>
  <c r="F75" i="5"/>
  <c r="F74" i="5"/>
  <c r="F73" i="5"/>
  <c r="F72" i="5"/>
  <c r="F71" i="5"/>
  <c r="E70" i="5"/>
  <c r="F70" i="5" s="1"/>
  <c r="D70" i="5"/>
  <c r="D69" i="5"/>
  <c r="F67" i="5"/>
  <c r="F66" i="5"/>
  <c r="F65" i="5"/>
  <c r="F64" i="5"/>
  <c r="E63" i="5"/>
  <c r="F63" i="5" s="1"/>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F629"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E593" i="4"/>
  <c r="D593" i="4"/>
  <c r="F593" i="4" s="1"/>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18" i="4"/>
  <c r="D418" i="4"/>
  <c r="F418" i="4" s="1"/>
  <c r="E417" i="4"/>
  <c r="D412" i="1" s="1"/>
  <c r="D417" i="4"/>
  <c r="D644" i="4" s="1"/>
  <c r="F416" i="4"/>
  <c r="E416" i="4"/>
  <c r="D416" i="4"/>
  <c r="D643" i="4" s="1"/>
  <c r="F643" i="4" s="1"/>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52" i="4" s="1"/>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F262" i="4"/>
  <c r="F261" i="4"/>
  <c r="F260" i="4"/>
  <c r="F259" i="4"/>
  <c r="E259" i="4"/>
  <c r="D259" i="4"/>
  <c r="F258" i="4"/>
  <c r="F257" i="4"/>
  <c r="F256" i="4"/>
  <c r="F255" i="4"/>
  <c r="F254" i="4"/>
  <c r="F253" i="4"/>
  <c r="E253" i="4"/>
  <c r="D253" i="4"/>
  <c r="E252" i="4"/>
  <c r="F252" i="4" s="1"/>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D224" i="4" s="1"/>
  <c r="F224" i="4" s="1"/>
  <c r="F230" i="4"/>
  <c r="F229" i="4"/>
  <c r="F228" i="4"/>
  <c r="E228" i="4"/>
  <c r="D228" i="4"/>
  <c r="F227" i="4"/>
  <c r="F226" i="4"/>
  <c r="F225" i="4"/>
  <c r="E225" i="4"/>
  <c r="D225" i="4"/>
  <c r="E224" i="4"/>
  <c r="F223" i="4"/>
  <c r="F222" i="4"/>
  <c r="F221" i="4"/>
  <c r="F220" i="4"/>
  <c r="E219" i="4"/>
  <c r="D219" i="4"/>
  <c r="F219" i="4" s="1"/>
  <c r="F218" i="4"/>
  <c r="F217" i="4"/>
  <c r="F216" i="4"/>
  <c r="E216" i="4"/>
  <c r="E215" i="4" s="1"/>
  <c r="D216" i="4"/>
  <c r="D215" i="4"/>
  <c r="F215" i="4" s="1"/>
  <c r="F214" i="4"/>
  <c r="F213" i="4"/>
  <c r="F212" i="4"/>
  <c r="F211" i="4"/>
  <c r="E210" i="4"/>
  <c r="D210" i="4"/>
  <c r="F209" i="4"/>
  <c r="F208" i="4"/>
  <c r="F207" i="4"/>
  <c r="F206" i="4"/>
  <c r="F205" i="4"/>
  <c r="F204" i="4"/>
  <c r="F203" i="4"/>
  <c r="F202" i="4"/>
  <c r="E202" i="4"/>
  <c r="D202" i="4"/>
  <c r="F201" i="4"/>
  <c r="F200" i="4"/>
  <c r="F199" i="4"/>
  <c r="F198" i="4"/>
  <c r="E197" i="4"/>
  <c r="E196" i="4" s="1"/>
  <c r="D192" i="1" s="1"/>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H160" i="1" s="1"/>
  <c r="D164" i="4"/>
  <c r="F164" i="4" s="1"/>
  <c r="F162" i="4"/>
  <c r="F161" i="4"/>
  <c r="F160" i="4"/>
  <c r="E159" i="4"/>
  <c r="D159" i="4"/>
  <c r="F159" i="4" s="1"/>
  <c r="F158" i="4"/>
  <c r="F157" i="4"/>
  <c r="F156" i="4"/>
  <c r="F155" i="4"/>
  <c r="F154" i="4"/>
  <c r="E153" i="4"/>
  <c r="D153" i="4"/>
  <c r="F153" i="4" s="1"/>
  <c r="F150" i="4"/>
  <c r="F149" i="4"/>
  <c r="F148" i="4"/>
  <c r="F147" i="4"/>
  <c r="F146" i="4"/>
  <c r="F145" i="4"/>
  <c r="F144" i="4"/>
  <c r="F143" i="4"/>
  <c r="F142" i="4"/>
  <c r="F141" i="4"/>
  <c r="E140" i="4"/>
  <c r="E139" i="4" s="1"/>
  <c r="D140" i="4"/>
  <c r="F140" i="4" s="1"/>
  <c r="F138" i="4"/>
  <c r="F137" i="4"/>
  <c r="F136" i="4"/>
  <c r="F135" i="4"/>
  <c r="E134" i="4"/>
  <c r="E133" i="4" s="1"/>
  <c r="D129" i="1" s="1"/>
  <c r="D134" i="4"/>
  <c r="D133" i="4"/>
  <c r="F132" i="4"/>
  <c r="F131" i="4"/>
  <c r="F130" i="4"/>
  <c r="F129" i="4"/>
  <c r="E128" i="4"/>
  <c r="D124" i="1" s="1"/>
  <c r="D128" i="4"/>
  <c r="F128" i="4" s="1"/>
  <c r="F127" i="4"/>
  <c r="F126" i="4"/>
  <c r="E125" i="4"/>
  <c r="D125" i="4"/>
  <c r="F125" i="4" s="1"/>
  <c r="D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E82" i="4" s="1"/>
  <c r="D78" i="1" s="1"/>
  <c r="H78" i="1" s="1"/>
  <c r="D83" i="4"/>
  <c r="F81" i="4"/>
  <c r="F80" i="4"/>
  <c r="F79" i="4"/>
  <c r="F78" i="4"/>
  <c r="E77" i="4"/>
  <c r="D77" i="4"/>
  <c r="F77" i="4" s="1"/>
  <c r="F76" i="4"/>
  <c r="F75" i="4"/>
  <c r="F74" i="4"/>
  <c r="E74" i="4"/>
  <c r="D74" i="4"/>
  <c r="F73" i="4"/>
  <c r="F72" i="4"/>
  <c r="F71" i="4"/>
  <c r="E71" i="4"/>
  <c r="D71" i="4"/>
  <c r="F70" i="4"/>
  <c r="F69" i="4"/>
  <c r="E68" i="4"/>
  <c r="D64" i="1" s="1"/>
  <c r="H64" i="1" s="1"/>
  <c r="D68" i="4"/>
  <c r="F67" i="4"/>
  <c r="F66" i="4"/>
  <c r="E65" i="4"/>
  <c r="D65" i="4"/>
  <c r="D50"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H1577" i="1" s="1"/>
  <c r="C1576" i="1"/>
  <c r="H1576" i="1" s="1"/>
  <c r="H1575" i="1"/>
  <c r="G1575" i="1"/>
  <c r="C1575" i="1"/>
  <c r="C1574" i="1"/>
  <c r="C1573" i="1"/>
  <c r="H1573" i="1" s="1"/>
  <c r="H1572" i="1"/>
  <c r="G1572" i="1"/>
  <c r="C1572" i="1"/>
  <c r="H1571" i="1"/>
  <c r="G1571" i="1"/>
  <c r="C1571" i="1"/>
  <c r="C1570" i="1"/>
  <c r="C1569" i="1"/>
  <c r="H1569" i="1" s="1"/>
  <c r="H1568" i="1"/>
  <c r="G1568" i="1"/>
  <c r="C1568" i="1"/>
  <c r="H1567" i="1"/>
  <c r="G1567" i="1"/>
  <c r="C1567" i="1"/>
  <c r="C1566" i="1"/>
  <c r="C1565" i="1"/>
  <c r="H1565" i="1" s="1"/>
  <c r="H1564" i="1"/>
  <c r="G1564" i="1"/>
  <c r="C1564" i="1"/>
  <c r="H1563" i="1"/>
  <c r="G1563" i="1"/>
  <c r="C1563" i="1"/>
  <c r="C1562" i="1"/>
  <c r="C1561" i="1"/>
  <c r="H1561" i="1" s="1"/>
  <c r="H1560" i="1"/>
  <c r="G1560" i="1"/>
  <c r="C1560" i="1"/>
  <c r="H1559" i="1"/>
  <c r="G1559" i="1"/>
  <c r="C1559" i="1"/>
  <c r="C1558" i="1"/>
  <c r="C1557" i="1"/>
  <c r="H1557" i="1" s="1"/>
  <c r="H1556" i="1"/>
  <c r="G1556" i="1"/>
  <c r="C1556" i="1"/>
  <c r="H1555" i="1"/>
  <c r="G1555" i="1"/>
  <c r="C1555" i="1"/>
  <c r="C1554" i="1"/>
  <c r="C1553" i="1"/>
  <c r="H1553" i="1" s="1"/>
  <c r="H1552" i="1"/>
  <c r="G1552" i="1"/>
  <c r="C1552" i="1"/>
  <c r="H1551" i="1"/>
  <c r="G1551" i="1"/>
  <c r="C1551" i="1"/>
  <c r="C1550" i="1"/>
  <c r="C1549" i="1"/>
  <c r="H1549" i="1" s="1"/>
  <c r="H1548" i="1"/>
  <c r="G1548" i="1"/>
  <c r="C1548" i="1"/>
  <c r="H1547" i="1"/>
  <c r="G1547" i="1"/>
  <c r="C1547" i="1"/>
  <c r="C1546" i="1"/>
  <c r="C1545" i="1"/>
  <c r="H1545" i="1" s="1"/>
  <c r="H1544" i="1"/>
  <c r="G1544" i="1"/>
  <c r="C1544" i="1"/>
  <c r="H1543" i="1"/>
  <c r="G1543" i="1"/>
  <c r="C1543" i="1"/>
  <c r="C1542" i="1"/>
  <c r="C1541" i="1"/>
  <c r="H1541" i="1" s="1"/>
  <c r="H1540" i="1"/>
  <c r="C1540" i="1"/>
  <c r="G1540" i="1" s="1"/>
  <c r="H1539" i="1"/>
  <c r="G1539" i="1"/>
  <c r="C1539" i="1"/>
  <c r="C1538" i="1"/>
  <c r="C1537" i="1"/>
  <c r="H1537" i="1" s="1"/>
  <c r="H1536" i="1"/>
  <c r="C1536" i="1"/>
  <c r="G1536" i="1" s="1"/>
  <c r="C1535" i="1"/>
  <c r="H1535" i="1" s="1"/>
  <c r="C1534" i="1"/>
  <c r="C1533" i="1"/>
  <c r="H1533" i="1" s="1"/>
  <c r="H1532" i="1"/>
  <c r="C1532" i="1"/>
  <c r="G1532" i="1" s="1"/>
  <c r="C1531" i="1"/>
  <c r="H1531" i="1" s="1"/>
  <c r="C1529" i="1"/>
  <c r="H1529" i="1" s="1"/>
  <c r="H1528" i="1"/>
  <c r="C1528" i="1"/>
  <c r="G1528" i="1" s="1"/>
  <c r="H1527" i="1"/>
  <c r="G1527" i="1"/>
  <c r="C1527" i="1"/>
  <c r="C1526" i="1"/>
  <c r="H1523" i="1"/>
  <c r="G1523" i="1"/>
  <c r="C1523" i="1"/>
  <c r="C1522" i="1"/>
  <c r="C1521" i="1"/>
  <c r="H1521" i="1" s="1"/>
  <c r="C1520" i="1"/>
  <c r="G1520" i="1" s="1"/>
  <c r="H1516" i="1"/>
  <c r="C1516" i="1"/>
  <c r="G1516" i="1" s="1"/>
  <c r="H1515" i="1"/>
  <c r="G1515" i="1"/>
  <c r="C1515" i="1"/>
  <c r="C1514" i="1"/>
  <c r="C1513" i="1"/>
  <c r="H1513" i="1" s="1"/>
  <c r="H1512" i="1"/>
  <c r="C1512" i="1"/>
  <c r="G1512" i="1" s="1"/>
  <c r="H1511" i="1"/>
  <c r="G1511" i="1"/>
  <c r="C1511" i="1"/>
  <c r="C1510" i="1"/>
  <c r="C1509" i="1"/>
  <c r="H1509" i="1" s="1"/>
  <c r="G1508" i="1"/>
  <c r="C1508" i="1"/>
  <c r="H1508" i="1" s="1"/>
  <c r="C1507" i="1"/>
  <c r="H1507" i="1" s="1"/>
  <c r="C1506" i="1"/>
  <c r="C1505" i="1"/>
  <c r="H1505" i="1" s="1"/>
  <c r="H1504" i="1"/>
  <c r="C1504" i="1"/>
  <c r="G1504" i="1" s="1"/>
  <c r="G1503" i="1"/>
  <c r="C1503" i="1"/>
  <c r="H1503" i="1" s="1"/>
  <c r="C1502" i="1"/>
  <c r="C1500" i="1"/>
  <c r="H1500" i="1" s="1"/>
  <c r="C1498" i="1"/>
  <c r="C1497" i="1"/>
  <c r="H1496" i="1"/>
  <c r="G1496" i="1"/>
  <c r="C1496" i="1"/>
  <c r="H1495" i="1"/>
  <c r="G1495" i="1"/>
  <c r="C1495" i="1"/>
  <c r="C1494" i="1"/>
  <c r="H1494" i="1" s="1"/>
  <c r="C1493" i="1"/>
  <c r="H1492" i="1"/>
  <c r="C1492" i="1"/>
  <c r="G1492" i="1" s="1"/>
  <c r="H1491" i="1"/>
  <c r="G1491" i="1"/>
  <c r="C1491" i="1"/>
  <c r="C1490" i="1"/>
  <c r="H1490" i="1" s="1"/>
  <c r="C1489" i="1"/>
  <c r="H1488" i="1"/>
  <c r="G1488" i="1"/>
  <c r="C1488" i="1"/>
  <c r="H1487" i="1"/>
  <c r="G1487" i="1"/>
  <c r="C1487" i="1"/>
  <c r="C1486" i="1"/>
  <c r="H1486" i="1" s="1"/>
  <c r="C1485" i="1"/>
  <c r="C1484" i="1"/>
  <c r="H1484" i="1" s="1"/>
  <c r="C1483" i="1"/>
  <c r="H1483" i="1" s="1"/>
  <c r="C1482" i="1"/>
  <c r="H1482" i="1" s="1"/>
  <c r="H1480" i="1"/>
  <c r="G1480" i="1"/>
  <c r="C1480" i="1"/>
  <c r="D1479" i="1"/>
  <c r="J1479" i="1" s="1"/>
  <c r="C1479" i="1"/>
  <c r="H1478" i="1"/>
  <c r="G1478" i="1"/>
  <c r="I1478" i="1" s="1"/>
  <c r="D1478" i="1"/>
  <c r="J1478" i="1" s="1"/>
  <c r="C1478" i="1"/>
  <c r="D1477" i="1"/>
  <c r="C1477" i="1"/>
  <c r="G1477" i="1" s="1"/>
  <c r="J1476" i="1"/>
  <c r="D1476" i="1"/>
  <c r="H1476" i="1" s="1"/>
  <c r="C1476" i="1"/>
  <c r="D1475" i="1"/>
  <c r="C1475" i="1"/>
  <c r="H1475" i="1" s="1"/>
  <c r="H1474" i="1"/>
  <c r="G1474" i="1"/>
  <c r="I1474" i="1" s="1"/>
  <c r="D1474" i="1"/>
  <c r="J1474" i="1" s="1"/>
  <c r="C1474" i="1"/>
  <c r="D1473" i="1"/>
  <c r="C1473" i="1"/>
  <c r="H1473" i="1" s="1"/>
  <c r="H1472" i="1"/>
  <c r="G1472" i="1"/>
  <c r="I1472" i="1" s="1"/>
  <c r="D1472" i="1"/>
  <c r="J1472" i="1" s="1"/>
  <c r="C1472" i="1"/>
  <c r="D1471" i="1"/>
  <c r="C1471" i="1"/>
  <c r="H1471" i="1" s="1"/>
  <c r="D1470" i="1"/>
  <c r="C1470" i="1"/>
  <c r="H1470" i="1" s="1"/>
  <c r="D1469" i="1"/>
  <c r="C1469" i="1"/>
  <c r="H1469" i="1" s="1"/>
  <c r="H1468" i="1"/>
  <c r="G1468" i="1"/>
  <c r="I1468" i="1" s="1"/>
  <c r="D1468" i="1"/>
  <c r="J1468" i="1" s="1"/>
  <c r="C1468" i="1"/>
  <c r="D1467" i="1"/>
  <c r="C1467" i="1"/>
  <c r="H1467" i="1" s="1"/>
  <c r="H1466" i="1"/>
  <c r="G1466" i="1"/>
  <c r="I1466" i="1" s="1"/>
  <c r="D1466" i="1"/>
  <c r="J1466" i="1" s="1"/>
  <c r="C1466" i="1"/>
  <c r="D1465" i="1"/>
  <c r="C1465" i="1"/>
  <c r="H1465" i="1" s="1"/>
  <c r="H1464" i="1"/>
  <c r="G1464" i="1"/>
  <c r="I1464" i="1" s="1"/>
  <c r="D1464" i="1"/>
  <c r="J1464" i="1" s="1"/>
  <c r="C1464" i="1"/>
  <c r="D1463" i="1"/>
  <c r="C1463" i="1"/>
  <c r="H1463" i="1" s="1"/>
  <c r="H1462" i="1"/>
  <c r="G1462" i="1"/>
  <c r="I1462" i="1" s="1"/>
  <c r="D1462" i="1"/>
  <c r="J1462" i="1" s="1"/>
  <c r="C1462" i="1"/>
  <c r="H1461" i="1"/>
  <c r="G1461" i="1"/>
  <c r="D1461" i="1"/>
  <c r="C1461" i="1"/>
  <c r="D1460" i="1"/>
  <c r="C1460" i="1"/>
  <c r="H1460" i="1" s="1"/>
  <c r="H1459" i="1"/>
  <c r="G1459" i="1"/>
  <c r="I1459" i="1" s="1"/>
  <c r="D1459" i="1"/>
  <c r="J1459" i="1" s="1"/>
  <c r="C1459" i="1"/>
  <c r="D1458" i="1"/>
  <c r="C1458" i="1"/>
  <c r="H1458" i="1" s="1"/>
  <c r="H1457" i="1"/>
  <c r="G1457" i="1"/>
  <c r="I1457" i="1" s="1"/>
  <c r="D1457" i="1"/>
  <c r="J1457" i="1" s="1"/>
  <c r="C1457" i="1"/>
  <c r="D1456" i="1"/>
  <c r="C1456" i="1"/>
  <c r="H1456" i="1" s="1"/>
  <c r="H1455" i="1"/>
  <c r="G1455" i="1"/>
  <c r="I1455" i="1" s="1"/>
  <c r="D1455" i="1"/>
  <c r="J1455" i="1" s="1"/>
  <c r="C1455" i="1"/>
  <c r="D1454" i="1"/>
  <c r="D1453" i="1"/>
  <c r="D1452" i="1"/>
  <c r="C1452" i="1"/>
  <c r="H1452" i="1" s="1"/>
  <c r="H1451" i="1"/>
  <c r="G1451" i="1"/>
  <c r="I1451" i="1" s="1"/>
  <c r="D1451" i="1"/>
  <c r="J1451" i="1" s="1"/>
  <c r="C1451" i="1"/>
  <c r="D1450" i="1"/>
  <c r="C1450" i="1"/>
  <c r="H1450" i="1" s="1"/>
  <c r="H1449" i="1"/>
  <c r="G1449" i="1"/>
  <c r="I1449" i="1" s="1"/>
  <c r="D1449" i="1"/>
  <c r="J1449" i="1" s="1"/>
  <c r="C1449" i="1"/>
  <c r="D1448" i="1"/>
  <c r="C1448" i="1"/>
  <c r="H1448" i="1" s="1"/>
  <c r="H1447" i="1"/>
  <c r="G1447" i="1"/>
  <c r="I1447" i="1" s="1"/>
  <c r="D1447" i="1"/>
  <c r="J1447" i="1" s="1"/>
  <c r="C1447" i="1"/>
  <c r="D1446" i="1"/>
  <c r="C1446" i="1"/>
  <c r="H1446" i="1" s="1"/>
  <c r="D1445" i="1"/>
  <c r="C1445" i="1"/>
  <c r="J1445" i="1" s="1"/>
  <c r="H1444" i="1"/>
  <c r="D1444" i="1"/>
  <c r="C1444" i="1"/>
  <c r="G1444" i="1" s="1"/>
  <c r="I1444" i="1" s="1"/>
  <c r="D1443" i="1"/>
  <c r="G1443" i="1" s="1"/>
  <c r="I1443" i="1" s="1"/>
  <c r="C1443" i="1"/>
  <c r="H1443" i="1" s="1"/>
  <c r="H1442" i="1"/>
  <c r="D1442" i="1"/>
  <c r="C1442" i="1"/>
  <c r="G1442" i="1" s="1"/>
  <c r="I1442" i="1" s="1"/>
  <c r="D1441" i="1"/>
  <c r="G1441" i="1" s="1"/>
  <c r="C1441" i="1"/>
  <c r="H1440" i="1"/>
  <c r="D1440" i="1"/>
  <c r="C1440" i="1"/>
  <c r="G1440" i="1" s="1"/>
  <c r="D1439" i="1"/>
  <c r="G1439" i="1" s="1"/>
  <c r="C1439" i="1"/>
  <c r="D1438" i="1"/>
  <c r="G1438" i="1" s="1"/>
  <c r="C1438" i="1"/>
  <c r="D1437" i="1"/>
  <c r="G1437" i="1" s="1"/>
  <c r="C1437" i="1"/>
  <c r="D1436" i="1"/>
  <c r="D1434" i="1"/>
  <c r="G1434" i="1" s="1"/>
  <c r="C1434" i="1"/>
  <c r="H1434" i="1" s="1"/>
  <c r="D1433" i="1"/>
  <c r="G1433" i="1" s="1"/>
  <c r="C1433" i="1"/>
  <c r="H1433" i="1" s="1"/>
  <c r="D1432" i="1"/>
  <c r="G1432" i="1" s="1"/>
  <c r="C1432" i="1"/>
  <c r="H1432" i="1" s="1"/>
  <c r="D1431" i="1"/>
  <c r="G1431" i="1" s="1"/>
  <c r="C1431" i="1"/>
  <c r="H1431" i="1" s="1"/>
  <c r="D1430" i="1"/>
  <c r="G1430" i="1" s="1"/>
  <c r="C1430" i="1"/>
  <c r="H1430" i="1" s="1"/>
  <c r="D1429" i="1"/>
  <c r="G1429" i="1" s="1"/>
  <c r="C1429" i="1"/>
  <c r="H1429" i="1" s="1"/>
  <c r="D1428" i="1"/>
  <c r="G1428" i="1" s="1"/>
  <c r="C1428" i="1"/>
  <c r="H1428" i="1" s="1"/>
  <c r="D1427" i="1"/>
  <c r="G1427" i="1" s="1"/>
  <c r="C1427" i="1"/>
  <c r="H1427" i="1" s="1"/>
  <c r="D1426" i="1"/>
  <c r="G1426" i="1" s="1"/>
  <c r="C1426" i="1"/>
  <c r="H1426" i="1" s="1"/>
  <c r="D1425" i="1"/>
  <c r="G1425" i="1" s="1"/>
  <c r="C1425" i="1"/>
  <c r="H1425" i="1" s="1"/>
  <c r="D1424" i="1"/>
  <c r="G1424" i="1" s="1"/>
  <c r="C1424" i="1"/>
  <c r="H1424" i="1" s="1"/>
  <c r="D1423" i="1"/>
  <c r="G1423" i="1" s="1"/>
  <c r="C1423" i="1"/>
  <c r="H1423" i="1" s="1"/>
  <c r="D1422" i="1"/>
  <c r="G1422" i="1" s="1"/>
  <c r="C1422" i="1"/>
  <c r="H1422" i="1" s="1"/>
  <c r="D1421" i="1"/>
  <c r="G1421" i="1" s="1"/>
  <c r="C1421" i="1"/>
  <c r="H1421" i="1" s="1"/>
  <c r="D1420" i="1"/>
  <c r="G1420" i="1" s="1"/>
  <c r="C1420" i="1"/>
  <c r="H1420" i="1" s="1"/>
  <c r="D1419" i="1"/>
  <c r="G1419" i="1" s="1"/>
  <c r="C1419" i="1"/>
  <c r="H1419" i="1" s="1"/>
  <c r="D1418" i="1"/>
  <c r="G1418" i="1" s="1"/>
  <c r="C1418" i="1"/>
  <c r="H1418" i="1" s="1"/>
  <c r="D1417" i="1"/>
  <c r="G1417" i="1" s="1"/>
  <c r="C1417" i="1"/>
  <c r="H1417" i="1" s="1"/>
  <c r="D1416" i="1"/>
  <c r="G1416" i="1" s="1"/>
  <c r="C1416" i="1"/>
  <c r="H1416" i="1" s="1"/>
  <c r="D1415" i="1"/>
  <c r="G1415" i="1" s="1"/>
  <c r="C1415" i="1"/>
  <c r="H1415" i="1" s="1"/>
  <c r="D1414" i="1"/>
  <c r="G1414" i="1" s="1"/>
  <c r="C1414" i="1"/>
  <c r="H1414" i="1" s="1"/>
  <c r="D1413" i="1"/>
  <c r="G1413" i="1" s="1"/>
  <c r="C1413" i="1"/>
  <c r="H1413" i="1" s="1"/>
  <c r="D1412" i="1"/>
  <c r="G1412" i="1" s="1"/>
  <c r="C1412" i="1"/>
  <c r="H1412" i="1" s="1"/>
  <c r="D1411" i="1"/>
  <c r="G1411" i="1" s="1"/>
  <c r="C1411" i="1"/>
  <c r="D1410" i="1"/>
  <c r="G1410" i="1" s="1"/>
  <c r="C1410" i="1"/>
  <c r="H1410" i="1" s="1"/>
  <c r="D1409" i="1"/>
  <c r="G1409" i="1" s="1"/>
  <c r="C1409" i="1"/>
  <c r="C1408" i="1"/>
  <c r="D1407" i="1"/>
  <c r="G1407" i="1" s="1"/>
  <c r="C1407" i="1"/>
  <c r="H1407" i="1" s="1"/>
  <c r="D1406" i="1"/>
  <c r="G1406" i="1" s="1"/>
  <c r="C1406" i="1"/>
  <c r="H1406" i="1" s="1"/>
  <c r="D1405" i="1"/>
  <c r="G1405" i="1" s="1"/>
  <c r="C1405" i="1"/>
  <c r="H1405" i="1" s="1"/>
  <c r="D1404" i="1"/>
  <c r="G1404" i="1" s="1"/>
  <c r="C1404" i="1"/>
  <c r="H1404" i="1" s="1"/>
  <c r="D1403" i="1"/>
  <c r="G1403" i="1" s="1"/>
  <c r="C1403" i="1"/>
  <c r="H1403" i="1" s="1"/>
  <c r="D1402" i="1"/>
  <c r="G1402" i="1" s="1"/>
  <c r="C1402" i="1"/>
  <c r="H1402" i="1" s="1"/>
  <c r="D1401" i="1"/>
  <c r="G1401" i="1" s="1"/>
  <c r="C1401" i="1"/>
  <c r="H1401" i="1" s="1"/>
  <c r="D1400" i="1"/>
  <c r="G1400" i="1" s="1"/>
  <c r="C1400" i="1"/>
  <c r="G1399" i="1"/>
  <c r="D1399" i="1"/>
  <c r="C1399" i="1"/>
  <c r="H1399" i="1" s="1"/>
  <c r="D1398" i="1"/>
  <c r="G1398" i="1" s="1"/>
  <c r="C1398" i="1"/>
  <c r="G1397" i="1"/>
  <c r="D1397" i="1"/>
  <c r="C1397" i="1"/>
  <c r="H1397" i="1" s="1"/>
  <c r="D1396" i="1"/>
  <c r="G1396" i="1" s="1"/>
  <c r="C1396" i="1"/>
  <c r="G1395" i="1"/>
  <c r="D1395" i="1"/>
  <c r="C1395" i="1"/>
  <c r="H1395" i="1" s="1"/>
  <c r="D1394" i="1"/>
  <c r="G1394" i="1" s="1"/>
  <c r="C1394" i="1"/>
  <c r="G1393" i="1"/>
  <c r="D1393" i="1"/>
  <c r="C1393" i="1"/>
  <c r="H1393" i="1" s="1"/>
  <c r="D1392" i="1"/>
  <c r="G1392" i="1" s="1"/>
  <c r="C1392" i="1"/>
  <c r="G1391" i="1"/>
  <c r="D1391" i="1"/>
  <c r="C1391" i="1"/>
  <c r="H1391" i="1" s="1"/>
  <c r="D1390" i="1"/>
  <c r="G1390" i="1" s="1"/>
  <c r="C1390" i="1"/>
  <c r="G1389" i="1"/>
  <c r="D1389" i="1"/>
  <c r="C1389" i="1"/>
  <c r="H1389" i="1" s="1"/>
  <c r="D1388" i="1"/>
  <c r="G1388" i="1" s="1"/>
  <c r="C1388" i="1"/>
  <c r="G1387" i="1"/>
  <c r="D1387" i="1"/>
  <c r="C1387" i="1"/>
  <c r="H1387" i="1" s="1"/>
  <c r="D1386" i="1"/>
  <c r="G1386" i="1" s="1"/>
  <c r="C1386" i="1"/>
  <c r="G1385" i="1"/>
  <c r="D1385" i="1"/>
  <c r="C1385" i="1"/>
  <c r="H1385" i="1" s="1"/>
  <c r="D1384" i="1"/>
  <c r="G1384" i="1" s="1"/>
  <c r="C1384" i="1"/>
  <c r="C1383" i="1"/>
  <c r="D1382" i="1"/>
  <c r="G1382" i="1" s="1"/>
  <c r="C1382" i="1"/>
  <c r="G1381" i="1"/>
  <c r="D1381" i="1"/>
  <c r="C1381" i="1"/>
  <c r="H1381" i="1" s="1"/>
  <c r="D1380" i="1"/>
  <c r="G1380" i="1" s="1"/>
  <c r="C1380" i="1"/>
  <c r="G1379" i="1"/>
  <c r="D1379" i="1"/>
  <c r="C1379" i="1"/>
  <c r="H1379" i="1" s="1"/>
  <c r="D1378" i="1"/>
  <c r="G1378" i="1" s="1"/>
  <c r="C1378" i="1"/>
  <c r="G1377" i="1"/>
  <c r="D1377" i="1"/>
  <c r="C1377" i="1"/>
  <c r="H1377" i="1" s="1"/>
  <c r="D1376" i="1"/>
  <c r="G1376" i="1" s="1"/>
  <c r="C1376" i="1"/>
  <c r="G1375" i="1"/>
  <c r="D1375" i="1"/>
  <c r="C1375" i="1"/>
  <c r="H1375" i="1" s="1"/>
  <c r="D1374" i="1"/>
  <c r="G1374" i="1" s="1"/>
  <c r="C1374" i="1"/>
  <c r="G1373" i="1"/>
  <c r="D1373" i="1"/>
  <c r="C1373" i="1"/>
  <c r="H1373" i="1" s="1"/>
  <c r="D1372" i="1"/>
  <c r="G1372" i="1" s="1"/>
  <c r="C1372" i="1"/>
  <c r="G1371" i="1"/>
  <c r="D1371" i="1"/>
  <c r="C1371" i="1"/>
  <c r="H1371" i="1" s="1"/>
  <c r="D1370" i="1"/>
  <c r="G1370" i="1" s="1"/>
  <c r="C1370" i="1"/>
  <c r="G1369" i="1"/>
  <c r="D1369" i="1"/>
  <c r="C1369" i="1"/>
  <c r="H1369" i="1" s="1"/>
  <c r="D1368" i="1"/>
  <c r="G1368" i="1" s="1"/>
  <c r="C1368" i="1"/>
  <c r="G1367" i="1"/>
  <c r="D1367" i="1"/>
  <c r="C1367" i="1"/>
  <c r="H1367" i="1" s="1"/>
  <c r="D1366" i="1"/>
  <c r="G1366" i="1" s="1"/>
  <c r="C1366" i="1"/>
  <c r="G1365" i="1"/>
  <c r="D1365" i="1"/>
  <c r="C1365" i="1"/>
  <c r="H1365" i="1" s="1"/>
  <c r="D1364" i="1"/>
  <c r="G1364" i="1" s="1"/>
  <c r="C1364" i="1"/>
  <c r="G1363" i="1"/>
  <c r="D1363" i="1"/>
  <c r="C1363" i="1"/>
  <c r="H1363" i="1" s="1"/>
  <c r="D1362" i="1"/>
  <c r="G1362" i="1" s="1"/>
  <c r="C1362" i="1"/>
  <c r="G1361" i="1"/>
  <c r="D1361" i="1"/>
  <c r="C1361" i="1"/>
  <c r="H1361" i="1" s="1"/>
  <c r="D1360" i="1"/>
  <c r="G1360" i="1" s="1"/>
  <c r="C1360" i="1"/>
  <c r="G1359" i="1"/>
  <c r="D1359" i="1"/>
  <c r="C1359" i="1"/>
  <c r="H1359" i="1" s="1"/>
  <c r="D1358" i="1"/>
  <c r="G1358" i="1" s="1"/>
  <c r="C1358" i="1"/>
  <c r="G1357" i="1"/>
  <c r="D1357" i="1"/>
  <c r="C1357" i="1"/>
  <c r="H1357" i="1" s="1"/>
  <c r="D1356" i="1"/>
  <c r="G1356" i="1" s="1"/>
  <c r="C1356" i="1"/>
  <c r="G1355" i="1"/>
  <c r="D1355" i="1"/>
  <c r="C1355" i="1"/>
  <c r="H1355" i="1" s="1"/>
  <c r="D1354" i="1"/>
  <c r="G1354" i="1" s="1"/>
  <c r="C1354" i="1"/>
  <c r="G1353" i="1"/>
  <c r="D1353" i="1"/>
  <c r="C1353" i="1"/>
  <c r="H1353" i="1" s="1"/>
  <c r="D1352" i="1"/>
  <c r="G1352" i="1" s="1"/>
  <c r="C1352" i="1"/>
  <c r="G1351" i="1"/>
  <c r="D1351" i="1"/>
  <c r="C1351" i="1"/>
  <c r="H1351" i="1" s="1"/>
  <c r="D1350" i="1"/>
  <c r="G1350" i="1" s="1"/>
  <c r="C1350" i="1"/>
  <c r="G1349" i="1"/>
  <c r="D1349" i="1"/>
  <c r="C1349" i="1"/>
  <c r="H1349" i="1" s="1"/>
  <c r="D1348" i="1"/>
  <c r="G1348" i="1" s="1"/>
  <c r="C1348" i="1"/>
  <c r="G1347" i="1"/>
  <c r="D1347" i="1"/>
  <c r="C1347" i="1"/>
  <c r="H1347" i="1" s="1"/>
  <c r="D1346" i="1"/>
  <c r="G1346" i="1" s="1"/>
  <c r="C1346" i="1"/>
  <c r="G1345" i="1"/>
  <c r="D1345" i="1"/>
  <c r="C1345" i="1"/>
  <c r="H1345" i="1" s="1"/>
  <c r="D1344" i="1"/>
  <c r="G1344" i="1" s="1"/>
  <c r="C1344" i="1"/>
  <c r="G1343" i="1"/>
  <c r="D1343" i="1"/>
  <c r="C1343" i="1"/>
  <c r="H1343" i="1" s="1"/>
  <c r="D1342" i="1"/>
  <c r="C1342" i="1"/>
  <c r="D1341" i="1"/>
  <c r="C1341" i="1"/>
  <c r="H1341" i="1" s="1"/>
  <c r="D1340" i="1"/>
  <c r="G1340" i="1" s="1"/>
  <c r="C1340" i="1"/>
  <c r="G1339" i="1"/>
  <c r="D1339" i="1"/>
  <c r="C1339" i="1"/>
  <c r="H1339" i="1" s="1"/>
  <c r="D1338" i="1"/>
  <c r="C1338" i="1"/>
  <c r="D1337" i="1"/>
  <c r="C1337" i="1"/>
  <c r="H1337" i="1" s="1"/>
  <c r="D1336" i="1"/>
  <c r="G1336" i="1" s="1"/>
  <c r="C1336" i="1"/>
  <c r="G1335" i="1"/>
  <c r="D1335" i="1"/>
  <c r="C1335" i="1"/>
  <c r="H1335" i="1" s="1"/>
  <c r="D1334" i="1"/>
  <c r="C1334" i="1"/>
  <c r="D1333" i="1"/>
  <c r="C1333" i="1"/>
  <c r="H1333" i="1" s="1"/>
  <c r="D1332" i="1"/>
  <c r="G1332" i="1" s="1"/>
  <c r="C1332" i="1"/>
  <c r="G1331" i="1"/>
  <c r="D1331" i="1"/>
  <c r="C1331" i="1"/>
  <c r="H1331" i="1" s="1"/>
  <c r="D1330" i="1"/>
  <c r="C1330" i="1"/>
  <c r="D1329" i="1"/>
  <c r="D1328" i="1"/>
  <c r="G1328" i="1" s="1"/>
  <c r="C1328" i="1"/>
  <c r="G1327" i="1"/>
  <c r="D1327" i="1"/>
  <c r="C1327" i="1"/>
  <c r="H1327" i="1" s="1"/>
  <c r="D1326" i="1"/>
  <c r="C1326" i="1"/>
  <c r="D1325" i="1"/>
  <c r="C1325" i="1"/>
  <c r="H1325" i="1" s="1"/>
  <c r="D1324" i="1"/>
  <c r="G1324" i="1" s="1"/>
  <c r="C1324" i="1"/>
  <c r="G1323" i="1"/>
  <c r="D1323" i="1"/>
  <c r="C1323" i="1"/>
  <c r="H1323" i="1" s="1"/>
  <c r="D1322" i="1"/>
  <c r="C1322" i="1"/>
  <c r="D1321" i="1"/>
  <c r="C1321" i="1"/>
  <c r="H1321" i="1" s="1"/>
  <c r="D1320" i="1"/>
  <c r="G1320" i="1" s="1"/>
  <c r="C1320" i="1"/>
  <c r="G1319" i="1"/>
  <c r="D1319" i="1"/>
  <c r="C1319" i="1"/>
  <c r="H1319" i="1" s="1"/>
  <c r="D1318" i="1"/>
  <c r="C1318" i="1"/>
  <c r="D1317" i="1"/>
  <c r="C1317" i="1"/>
  <c r="D1316" i="1"/>
  <c r="G1316" i="1" s="1"/>
  <c r="C1316" i="1"/>
  <c r="G1315" i="1"/>
  <c r="D1315" i="1"/>
  <c r="C1315" i="1"/>
  <c r="H1315" i="1" s="1"/>
  <c r="D1314" i="1"/>
  <c r="C1314" i="1"/>
  <c r="D1313" i="1"/>
  <c r="C1313" i="1"/>
  <c r="D1312" i="1"/>
  <c r="G1312" i="1" s="1"/>
  <c r="C1312" i="1"/>
  <c r="G1311" i="1"/>
  <c r="D1311" i="1"/>
  <c r="C1311" i="1"/>
  <c r="H1311" i="1" s="1"/>
  <c r="D1310" i="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D1278" i="1"/>
  <c r="H1278" i="1" s="1"/>
  <c r="C1278" i="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D1265" i="1"/>
  <c r="H1265" i="1" s="1"/>
  <c r="C1265" i="1"/>
  <c r="D1264" i="1"/>
  <c r="H1264" i="1" s="1"/>
  <c r="C1264" i="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D1246" i="1"/>
  <c r="H1246" i="1" s="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C1227" i="1"/>
  <c r="H1226" i="1"/>
  <c r="D1226" i="1"/>
  <c r="C1226" i="1"/>
  <c r="G1226" i="1" s="1"/>
  <c r="D1225" i="1"/>
  <c r="H1225" i="1" s="1"/>
  <c r="C1225" i="1"/>
  <c r="D1224" i="1"/>
  <c r="H1224" i="1" s="1"/>
  <c r="C1224" i="1"/>
  <c r="C1223" i="1"/>
  <c r="C1222" i="1"/>
  <c r="D1221" i="1"/>
  <c r="H1221" i="1" s="1"/>
  <c r="C1221" i="1"/>
  <c r="H1220" i="1"/>
  <c r="D1220" i="1"/>
  <c r="C1220" i="1"/>
  <c r="G1220" i="1" s="1"/>
  <c r="D1219" i="1"/>
  <c r="H1219" i="1" s="1"/>
  <c r="C1219" i="1"/>
  <c r="H1218" i="1"/>
  <c r="D1218" i="1"/>
  <c r="C1218" i="1"/>
  <c r="D1217" i="1"/>
  <c r="H1217" i="1" s="1"/>
  <c r="C1217" i="1"/>
  <c r="C1216" i="1"/>
  <c r="C1215" i="1"/>
  <c r="C1214" i="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D1183" i="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D1165" i="1"/>
  <c r="G1165" i="1" s="1"/>
  <c r="C1165" i="1"/>
  <c r="G1164" i="1"/>
  <c r="D1164" i="1"/>
  <c r="C1164" i="1"/>
  <c r="H1164" i="1" s="1"/>
  <c r="D1163" i="1"/>
  <c r="G1163" i="1" s="1"/>
  <c r="C1163" i="1"/>
  <c r="G1162" i="1"/>
  <c r="D1162" i="1"/>
  <c r="C1162" i="1"/>
  <c r="H1162" i="1" s="1"/>
  <c r="G1161" i="1"/>
  <c r="D1161" i="1"/>
  <c r="C1161" i="1"/>
  <c r="H1161" i="1" s="1"/>
  <c r="D1160" i="1"/>
  <c r="G1160" i="1" s="1"/>
  <c r="C1160" i="1"/>
  <c r="H1160" i="1" s="1"/>
  <c r="G1159" i="1"/>
  <c r="D1159" i="1"/>
  <c r="C1159" i="1"/>
  <c r="H1159" i="1" s="1"/>
  <c r="G1158" i="1"/>
  <c r="D1158" i="1"/>
  <c r="C1158" i="1"/>
  <c r="H1158" i="1" s="1"/>
  <c r="D1157" i="1"/>
  <c r="G1157" i="1" s="1"/>
  <c r="C1157" i="1"/>
  <c r="G1156" i="1"/>
  <c r="D1156" i="1"/>
  <c r="C1156" i="1"/>
  <c r="D1155" i="1"/>
  <c r="G1155" i="1" s="1"/>
  <c r="C1155" i="1"/>
  <c r="H1155" i="1" s="1"/>
  <c r="C1154" i="1"/>
  <c r="D1151" i="1"/>
  <c r="G1151" i="1" s="1"/>
  <c r="C1151" i="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D1138" i="1"/>
  <c r="G1138" i="1" s="1"/>
  <c r="C1138" i="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D1129" i="1"/>
  <c r="C1129" i="1"/>
  <c r="H1129" i="1" s="1"/>
  <c r="D1128" i="1"/>
  <c r="C1128" i="1"/>
  <c r="H1128" i="1" s="1"/>
  <c r="G1127" i="1"/>
  <c r="D1127" i="1"/>
  <c r="C1127" i="1"/>
  <c r="H1127" i="1" s="1"/>
  <c r="G1126" i="1"/>
  <c r="D1126" i="1"/>
  <c r="C1126" i="1"/>
  <c r="H1126" i="1" s="1"/>
  <c r="D1125" i="1"/>
  <c r="C1125" i="1"/>
  <c r="H1125" i="1" s="1"/>
  <c r="D1123" i="1"/>
  <c r="C1123" i="1"/>
  <c r="H1123" i="1" s="1"/>
  <c r="D1122" i="1"/>
  <c r="C1122" i="1"/>
  <c r="H1122" i="1" s="1"/>
  <c r="G1121" i="1"/>
  <c r="D1121" i="1"/>
  <c r="C1121" i="1"/>
  <c r="H1121" i="1" s="1"/>
  <c r="G1120" i="1"/>
  <c r="D1120" i="1"/>
  <c r="C1120" i="1"/>
  <c r="H1120" i="1" s="1"/>
  <c r="D1119" i="1"/>
  <c r="C1119" i="1"/>
  <c r="H1119" i="1" s="1"/>
  <c r="D1118" i="1"/>
  <c r="C1118" i="1"/>
  <c r="H1118" i="1" s="1"/>
  <c r="G1117" i="1"/>
  <c r="D1117" i="1"/>
  <c r="C1117" i="1"/>
  <c r="H1117" i="1" s="1"/>
  <c r="G1116" i="1"/>
  <c r="D1116" i="1"/>
  <c r="C1116" i="1"/>
  <c r="H1116" i="1" s="1"/>
  <c r="D1115" i="1"/>
  <c r="C1115" i="1"/>
  <c r="H1115" i="1" s="1"/>
  <c r="D1114" i="1"/>
  <c r="C1114" i="1"/>
  <c r="G1113" i="1"/>
  <c r="D1113" i="1"/>
  <c r="C1113" i="1"/>
  <c r="C1112" i="1"/>
  <c r="D1111" i="1"/>
  <c r="C1111" i="1"/>
  <c r="H1111" i="1" s="1"/>
  <c r="D1110" i="1"/>
  <c r="C1110" i="1"/>
  <c r="H1110" i="1" s="1"/>
  <c r="G1109" i="1"/>
  <c r="D1109" i="1"/>
  <c r="C1109" i="1"/>
  <c r="H1109" i="1" s="1"/>
  <c r="G1108" i="1"/>
  <c r="D1108" i="1"/>
  <c r="C1108" i="1"/>
  <c r="H1108" i="1" s="1"/>
  <c r="D1107" i="1"/>
  <c r="C1107" i="1"/>
  <c r="H1107" i="1" s="1"/>
  <c r="D1106" i="1"/>
  <c r="C1106" i="1"/>
  <c r="H1106" i="1" s="1"/>
  <c r="G1105" i="1"/>
  <c r="D1105" i="1"/>
  <c r="C1105" i="1"/>
  <c r="H1105" i="1" s="1"/>
  <c r="G1104" i="1"/>
  <c r="D1104" i="1"/>
  <c r="C1104" i="1"/>
  <c r="H1104" i="1" s="1"/>
  <c r="D1103" i="1"/>
  <c r="C1103" i="1"/>
  <c r="H1103" i="1" s="1"/>
  <c r="D1102" i="1"/>
  <c r="C1102" i="1"/>
  <c r="H1102" i="1" s="1"/>
  <c r="G1101" i="1"/>
  <c r="D1101" i="1"/>
  <c r="C1101" i="1"/>
  <c r="H1101" i="1" s="1"/>
  <c r="G1100" i="1"/>
  <c r="D1100" i="1"/>
  <c r="C1100" i="1"/>
  <c r="H1100" i="1" s="1"/>
  <c r="D1099" i="1"/>
  <c r="C1099" i="1"/>
  <c r="H1099" i="1" s="1"/>
  <c r="D1098" i="1"/>
  <c r="C1098" i="1"/>
  <c r="H1098" i="1" s="1"/>
  <c r="G1097" i="1"/>
  <c r="D1097" i="1"/>
  <c r="C1097" i="1"/>
  <c r="H1097" i="1" s="1"/>
  <c r="G1096" i="1"/>
  <c r="D1096" i="1"/>
  <c r="C1096" i="1"/>
  <c r="H1096" i="1" s="1"/>
  <c r="D1095" i="1"/>
  <c r="C1095" i="1"/>
  <c r="H1095" i="1" s="1"/>
  <c r="D1094" i="1"/>
  <c r="C1094" i="1"/>
  <c r="H1094" i="1" s="1"/>
  <c r="G1093" i="1"/>
  <c r="D1093" i="1"/>
  <c r="C1093" i="1"/>
  <c r="H1093" i="1" s="1"/>
  <c r="G1092" i="1"/>
  <c r="D1092" i="1"/>
  <c r="C1092" i="1"/>
  <c r="H1092" i="1" s="1"/>
  <c r="D1091" i="1"/>
  <c r="C1091" i="1"/>
  <c r="H1091" i="1" s="1"/>
  <c r="D1090" i="1"/>
  <c r="C1090" i="1"/>
  <c r="H1090" i="1" s="1"/>
  <c r="G1089" i="1"/>
  <c r="D1089" i="1"/>
  <c r="C1089" i="1"/>
  <c r="H1089" i="1" s="1"/>
  <c r="G1088" i="1"/>
  <c r="D1088" i="1"/>
  <c r="C1088" i="1"/>
  <c r="H1088" i="1" s="1"/>
  <c r="D1087" i="1"/>
  <c r="C1087" i="1"/>
  <c r="H1087" i="1" s="1"/>
  <c r="D1086" i="1"/>
  <c r="C1086" i="1"/>
  <c r="H1086" i="1" s="1"/>
  <c r="G1085" i="1"/>
  <c r="D1085" i="1"/>
  <c r="C1085" i="1"/>
  <c r="H1085" i="1" s="1"/>
  <c r="G1084" i="1"/>
  <c r="D1084" i="1"/>
  <c r="C1084" i="1"/>
  <c r="H1084" i="1" s="1"/>
  <c r="D1083" i="1"/>
  <c r="C1083" i="1"/>
  <c r="H1083" i="1" s="1"/>
  <c r="D1082" i="1"/>
  <c r="C1082" i="1"/>
  <c r="H1082" i="1" s="1"/>
  <c r="G1081" i="1"/>
  <c r="D1081" i="1"/>
  <c r="C1081" i="1"/>
  <c r="H1081" i="1" s="1"/>
  <c r="G1080" i="1"/>
  <c r="D1080" i="1"/>
  <c r="C1080" i="1"/>
  <c r="H1080" i="1" s="1"/>
  <c r="D1079" i="1"/>
  <c r="C1079" i="1"/>
  <c r="H1079" i="1" s="1"/>
  <c r="D1078" i="1"/>
  <c r="C1078" i="1"/>
  <c r="H1078" i="1" s="1"/>
  <c r="G1077" i="1"/>
  <c r="D1077" i="1"/>
  <c r="C1077" i="1"/>
  <c r="H1077" i="1" s="1"/>
  <c r="G1076" i="1"/>
  <c r="D1076" i="1"/>
  <c r="C1076" i="1"/>
  <c r="H1076" i="1" s="1"/>
  <c r="D1075" i="1"/>
  <c r="C1075" i="1"/>
  <c r="H1075" i="1" s="1"/>
  <c r="D1074" i="1"/>
  <c r="C1074" i="1"/>
  <c r="H1074" i="1" s="1"/>
  <c r="G1073" i="1"/>
  <c r="D1073" i="1"/>
  <c r="C1073" i="1"/>
  <c r="H1073" i="1" s="1"/>
  <c r="G1072" i="1"/>
  <c r="D1072" i="1"/>
  <c r="C1072" i="1"/>
  <c r="H1072" i="1" s="1"/>
  <c r="D1071" i="1"/>
  <c r="C1071" i="1"/>
  <c r="H1071" i="1" s="1"/>
  <c r="D1070" i="1"/>
  <c r="C1070" i="1"/>
  <c r="H1070" i="1" s="1"/>
  <c r="G1069" i="1"/>
  <c r="D1069" i="1"/>
  <c r="C1069" i="1"/>
  <c r="H1069" i="1" s="1"/>
  <c r="G1068" i="1"/>
  <c r="D1068" i="1"/>
  <c r="C1068" i="1"/>
  <c r="H1068" i="1" s="1"/>
  <c r="D1067" i="1"/>
  <c r="C1067" i="1"/>
  <c r="H1067" i="1" s="1"/>
  <c r="D1066" i="1"/>
  <c r="C1066" i="1"/>
  <c r="H1066" i="1" s="1"/>
  <c r="C1065" i="1"/>
  <c r="D1064" i="1"/>
  <c r="C1064" i="1"/>
  <c r="D1063" i="1"/>
  <c r="C1063" i="1"/>
  <c r="H1063" i="1" s="1"/>
  <c r="D1062" i="1"/>
  <c r="G1062" i="1" s="1"/>
  <c r="C1062" i="1"/>
  <c r="G1061" i="1"/>
  <c r="D1061" i="1"/>
  <c r="C1061" i="1"/>
  <c r="H1061" i="1" s="1"/>
  <c r="D1060" i="1"/>
  <c r="C1060" i="1"/>
  <c r="H1060" i="1" s="1"/>
  <c r="D1059" i="1"/>
  <c r="C1059" i="1"/>
  <c r="H1059" i="1" s="1"/>
  <c r="G1058" i="1"/>
  <c r="D1058" i="1"/>
  <c r="C1058" i="1"/>
  <c r="H1058" i="1" s="1"/>
  <c r="G1057" i="1"/>
  <c r="D1057" i="1"/>
  <c r="C1057" i="1"/>
  <c r="H1057" i="1" s="1"/>
  <c r="D1056" i="1"/>
  <c r="C1056" i="1"/>
  <c r="D1055" i="1"/>
  <c r="C1055" i="1"/>
  <c r="H1055" i="1" s="1"/>
  <c r="D1054" i="1"/>
  <c r="G1054" i="1" s="1"/>
  <c r="C1054" i="1"/>
  <c r="G1053" i="1"/>
  <c r="D1053" i="1"/>
  <c r="C1053" i="1"/>
  <c r="H1053" i="1" s="1"/>
  <c r="D1052" i="1"/>
  <c r="C1052" i="1"/>
  <c r="H1052" i="1" s="1"/>
  <c r="D1051" i="1"/>
  <c r="C1051" i="1"/>
  <c r="H1051" i="1" s="1"/>
  <c r="G1050" i="1"/>
  <c r="D1050" i="1"/>
  <c r="C1050" i="1"/>
  <c r="H1050" i="1" s="1"/>
  <c r="G1049" i="1"/>
  <c r="D1049" i="1"/>
  <c r="C1049" i="1"/>
  <c r="H1049" i="1" s="1"/>
  <c r="C1048" i="1"/>
  <c r="C1047" i="1"/>
  <c r="D1045" i="1"/>
  <c r="C1045" i="1"/>
  <c r="H1045" i="1" s="1"/>
  <c r="D1044" i="1"/>
  <c r="C1044" i="1"/>
  <c r="H1044" i="1" s="1"/>
  <c r="G1043" i="1"/>
  <c r="D1043" i="1"/>
  <c r="C1043" i="1"/>
  <c r="H1043" i="1" s="1"/>
  <c r="D1042" i="1"/>
  <c r="G1042" i="1" s="1"/>
  <c r="C1042" i="1"/>
  <c r="D1041" i="1"/>
  <c r="C1041" i="1"/>
  <c r="D1040" i="1"/>
  <c r="C1040" i="1"/>
  <c r="H1040" i="1" s="1"/>
  <c r="G1039" i="1"/>
  <c r="D1039" i="1"/>
  <c r="C1039" i="1"/>
  <c r="H1039" i="1" s="1"/>
  <c r="G1038" i="1"/>
  <c r="D1038" i="1"/>
  <c r="C1038" i="1"/>
  <c r="H1038" i="1" s="1"/>
  <c r="D1037" i="1"/>
  <c r="C1037" i="1"/>
  <c r="H1037" i="1" s="1"/>
  <c r="D1036" i="1"/>
  <c r="C1036" i="1"/>
  <c r="H1036" i="1" s="1"/>
  <c r="G1035" i="1"/>
  <c r="D1035" i="1"/>
  <c r="C1035" i="1"/>
  <c r="H1035" i="1" s="1"/>
  <c r="G1034" i="1"/>
  <c r="D1034" i="1"/>
  <c r="C1034" i="1"/>
  <c r="H1034" i="1" s="1"/>
  <c r="D1033" i="1"/>
  <c r="C1033" i="1"/>
  <c r="D1032" i="1"/>
  <c r="C1032" i="1"/>
  <c r="G1031" i="1"/>
  <c r="D1031" i="1"/>
  <c r="C1031" i="1"/>
  <c r="H1031" i="1" s="1"/>
  <c r="D1030" i="1"/>
  <c r="G1030" i="1" s="1"/>
  <c r="C1030" i="1"/>
  <c r="D1029" i="1"/>
  <c r="C1029" i="1"/>
  <c r="D1028" i="1"/>
  <c r="C1028" i="1"/>
  <c r="H1028" i="1" s="1"/>
  <c r="G1027" i="1"/>
  <c r="D1027" i="1"/>
  <c r="C1027" i="1"/>
  <c r="H1027" i="1" s="1"/>
  <c r="G1026" i="1"/>
  <c r="D1026" i="1"/>
  <c r="C1026" i="1"/>
  <c r="H1026" i="1" s="1"/>
  <c r="D1025" i="1"/>
  <c r="C1025" i="1"/>
  <c r="D1024" i="1"/>
  <c r="C1024" i="1"/>
  <c r="H1024" i="1" s="1"/>
  <c r="D1023" i="1"/>
  <c r="G1023" i="1" s="1"/>
  <c r="C1023" i="1"/>
  <c r="G1022" i="1"/>
  <c r="D1022" i="1"/>
  <c r="C1022" i="1"/>
  <c r="H1022" i="1" s="1"/>
  <c r="D1021" i="1"/>
  <c r="C1021" i="1"/>
  <c r="H1021" i="1" s="1"/>
  <c r="D1020" i="1"/>
  <c r="C1020" i="1"/>
  <c r="H1020" i="1" s="1"/>
  <c r="G1019" i="1"/>
  <c r="D1019" i="1"/>
  <c r="C1019" i="1"/>
  <c r="H1019" i="1" s="1"/>
  <c r="D1018" i="1"/>
  <c r="G1018" i="1" s="1"/>
  <c r="C1018" i="1"/>
  <c r="D1017" i="1"/>
  <c r="C1017" i="1"/>
  <c r="H1017" i="1" s="1"/>
  <c r="D1016" i="1"/>
  <c r="C1016" i="1"/>
  <c r="H1016" i="1" s="1"/>
  <c r="D1015" i="1"/>
  <c r="G1015" i="1" s="1"/>
  <c r="C1015" i="1"/>
  <c r="D1014" i="1"/>
  <c r="G1014" i="1" s="1"/>
  <c r="C1014" i="1"/>
  <c r="H1014" i="1" s="1"/>
  <c r="C1013" i="1"/>
  <c r="D1012" i="1"/>
  <c r="C1012" i="1"/>
  <c r="H1012" i="1" s="1"/>
  <c r="G1011" i="1"/>
  <c r="D1011" i="1"/>
  <c r="C1011" i="1"/>
  <c r="H1011" i="1" s="1"/>
  <c r="G1010" i="1"/>
  <c r="D1010" i="1"/>
  <c r="C1010" i="1"/>
  <c r="H1010" i="1" s="1"/>
  <c r="D1009" i="1"/>
  <c r="C1009" i="1"/>
  <c r="H1009" i="1" s="1"/>
  <c r="D1008" i="1"/>
  <c r="C1008" i="1"/>
  <c r="H1008" i="1" s="1"/>
  <c r="G1007" i="1"/>
  <c r="D1007" i="1"/>
  <c r="C1007" i="1"/>
  <c r="H1007" i="1" s="1"/>
  <c r="G1006" i="1"/>
  <c r="D1006" i="1"/>
  <c r="C1006" i="1"/>
  <c r="D1005" i="1"/>
  <c r="C1005" i="1"/>
  <c r="H1005" i="1" s="1"/>
  <c r="D1004" i="1"/>
  <c r="C1004" i="1"/>
  <c r="G1003" i="1"/>
  <c r="D1003" i="1"/>
  <c r="C1003" i="1"/>
  <c r="H1003" i="1" s="1"/>
  <c r="D1002" i="1"/>
  <c r="G1002" i="1" s="1"/>
  <c r="C1002" i="1"/>
  <c r="D1001" i="1"/>
  <c r="C1001" i="1"/>
  <c r="H1001" i="1" s="1"/>
  <c r="D1000" i="1"/>
  <c r="C1000" i="1"/>
  <c r="H1000" i="1" s="1"/>
  <c r="D999" i="1"/>
  <c r="G999" i="1" s="1"/>
  <c r="C999" i="1"/>
  <c r="H999" i="1" s="1"/>
  <c r="D998" i="1"/>
  <c r="G998" i="1" s="1"/>
  <c r="C998" i="1"/>
  <c r="C997" i="1"/>
  <c r="D996" i="1"/>
  <c r="C996" i="1"/>
  <c r="H996" i="1" s="1"/>
  <c r="G995" i="1"/>
  <c r="D995" i="1"/>
  <c r="C995" i="1"/>
  <c r="H995" i="1" s="1"/>
  <c r="G994" i="1"/>
  <c r="D994" i="1"/>
  <c r="C994" i="1"/>
  <c r="H994" i="1" s="1"/>
  <c r="D993" i="1"/>
  <c r="C993" i="1"/>
  <c r="H993" i="1" s="1"/>
  <c r="D992" i="1"/>
  <c r="C992" i="1"/>
  <c r="H992" i="1" s="1"/>
  <c r="D991" i="1"/>
  <c r="G991" i="1" s="1"/>
  <c r="C991" i="1"/>
  <c r="D989" i="1"/>
  <c r="C989" i="1"/>
  <c r="H989" i="1" s="1"/>
  <c r="D988" i="1"/>
  <c r="C988" i="1"/>
  <c r="H988" i="1" s="1"/>
  <c r="G987" i="1"/>
  <c r="D987" i="1"/>
  <c r="C987" i="1"/>
  <c r="H987" i="1" s="1"/>
  <c r="D986" i="1"/>
  <c r="G986" i="1" s="1"/>
  <c r="C986" i="1"/>
  <c r="D983" i="1"/>
  <c r="C983" i="1"/>
  <c r="H983" i="1" s="1"/>
  <c r="D982" i="1"/>
  <c r="C982" i="1"/>
  <c r="H982" i="1" s="1"/>
  <c r="G981" i="1"/>
  <c r="D981" i="1"/>
  <c r="C981" i="1"/>
  <c r="H981" i="1" s="1"/>
  <c r="G980" i="1"/>
  <c r="D980" i="1"/>
  <c r="C980" i="1"/>
  <c r="H980" i="1" s="1"/>
  <c r="D979" i="1"/>
  <c r="C979" i="1"/>
  <c r="H979" i="1" s="1"/>
  <c r="D978" i="1"/>
  <c r="C978" i="1"/>
  <c r="H978" i="1" s="1"/>
  <c r="G977" i="1"/>
  <c r="D977" i="1"/>
  <c r="C977" i="1"/>
  <c r="H977" i="1" s="1"/>
  <c r="G976" i="1"/>
  <c r="D976" i="1"/>
  <c r="C976" i="1"/>
  <c r="H976" i="1" s="1"/>
  <c r="D975" i="1"/>
  <c r="C975" i="1"/>
  <c r="H975" i="1" s="1"/>
  <c r="D974" i="1"/>
  <c r="C974" i="1"/>
  <c r="H974" i="1" s="1"/>
  <c r="G973" i="1"/>
  <c r="D973" i="1"/>
  <c r="C973" i="1"/>
  <c r="H973" i="1" s="1"/>
  <c r="D972" i="1"/>
  <c r="G972" i="1" s="1"/>
  <c r="C972" i="1"/>
  <c r="D971" i="1"/>
  <c r="C971" i="1"/>
  <c r="H971" i="1" s="1"/>
  <c r="D970" i="1"/>
  <c r="C970" i="1"/>
  <c r="H970" i="1" s="1"/>
  <c r="G969" i="1"/>
  <c r="D969" i="1"/>
  <c r="C969" i="1"/>
  <c r="H969" i="1" s="1"/>
  <c r="D968" i="1"/>
  <c r="G968" i="1" s="1"/>
  <c r="C968" i="1"/>
  <c r="D967" i="1"/>
  <c r="C967" i="1"/>
  <c r="H967" i="1" s="1"/>
  <c r="D966" i="1"/>
  <c r="C966" i="1"/>
  <c r="H966" i="1" s="1"/>
  <c r="G965" i="1"/>
  <c r="D965" i="1"/>
  <c r="C965" i="1"/>
  <c r="H965" i="1" s="1"/>
  <c r="D964" i="1"/>
  <c r="G964" i="1" s="1"/>
  <c r="C964" i="1"/>
  <c r="D963" i="1"/>
  <c r="C963" i="1"/>
  <c r="H963" i="1" s="1"/>
  <c r="D962" i="1"/>
  <c r="C962" i="1"/>
  <c r="H962" i="1" s="1"/>
  <c r="G961" i="1"/>
  <c r="D961" i="1"/>
  <c r="C961" i="1"/>
  <c r="H961" i="1" s="1"/>
  <c r="D960" i="1"/>
  <c r="G960" i="1" s="1"/>
  <c r="C960" i="1"/>
  <c r="D959" i="1"/>
  <c r="C959" i="1"/>
  <c r="H959" i="1" s="1"/>
  <c r="D958" i="1"/>
  <c r="C958" i="1"/>
  <c r="H958" i="1" s="1"/>
  <c r="G957" i="1"/>
  <c r="D957" i="1"/>
  <c r="C957" i="1"/>
  <c r="H957" i="1" s="1"/>
  <c r="D956" i="1"/>
  <c r="G956" i="1" s="1"/>
  <c r="C956" i="1"/>
  <c r="D955" i="1"/>
  <c r="C955" i="1"/>
  <c r="H955" i="1" s="1"/>
  <c r="D954" i="1"/>
  <c r="C954" i="1"/>
  <c r="H954" i="1" s="1"/>
  <c r="G953" i="1"/>
  <c r="D953" i="1"/>
  <c r="C953" i="1"/>
  <c r="H953" i="1" s="1"/>
  <c r="D952" i="1"/>
  <c r="G952" i="1" s="1"/>
  <c r="C952" i="1"/>
  <c r="D951" i="1"/>
  <c r="C951" i="1"/>
  <c r="H951" i="1" s="1"/>
  <c r="D950" i="1"/>
  <c r="C950" i="1"/>
  <c r="H950" i="1" s="1"/>
  <c r="G949" i="1"/>
  <c r="D949" i="1"/>
  <c r="C949" i="1"/>
  <c r="H949" i="1" s="1"/>
  <c r="D948" i="1"/>
  <c r="G948" i="1" s="1"/>
  <c r="C948" i="1"/>
  <c r="D947" i="1"/>
  <c r="C947" i="1"/>
  <c r="H947" i="1" s="1"/>
  <c r="D946" i="1"/>
  <c r="C946" i="1"/>
  <c r="H946" i="1" s="1"/>
  <c r="G945" i="1"/>
  <c r="D945" i="1"/>
  <c r="C945" i="1"/>
  <c r="H945" i="1" s="1"/>
  <c r="D944" i="1"/>
  <c r="G944" i="1" s="1"/>
  <c r="C944" i="1"/>
  <c r="D943" i="1"/>
  <c r="C943" i="1"/>
  <c r="H943" i="1" s="1"/>
  <c r="D942" i="1"/>
  <c r="C942" i="1"/>
  <c r="H942" i="1" s="1"/>
  <c r="G941" i="1"/>
  <c r="D941" i="1"/>
  <c r="C941" i="1"/>
  <c r="H941" i="1" s="1"/>
  <c r="D940" i="1"/>
  <c r="G940" i="1" s="1"/>
  <c r="C940" i="1"/>
  <c r="D939" i="1"/>
  <c r="C939" i="1"/>
  <c r="H939" i="1" s="1"/>
  <c r="D938" i="1"/>
  <c r="C938" i="1"/>
  <c r="H938" i="1" s="1"/>
  <c r="G937" i="1"/>
  <c r="D937" i="1"/>
  <c r="C937" i="1"/>
  <c r="H937" i="1" s="1"/>
  <c r="D936" i="1"/>
  <c r="G936" i="1" s="1"/>
  <c r="C936" i="1"/>
  <c r="D935" i="1"/>
  <c r="C935" i="1"/>
  <c r="H935" i="1" s="1"/>
  <c r="D934" i="1"/>
  <c r="C934" i="1"/>
  <c r="H934" i="1" s="1"/>
  <c r="G933" i="1"/>
  <c r="D933" i="1"/>
  <c r="C933" i="1"/>
  <c r="H933" i="1" s="1"/>
  <c r="D932" i="1"/>
  <c r="G932" i="1" s="1"/>
  <c r="C932" i="1"/>
  <c r="D931" i="1"/>
  <c r="C931" i="1"/>
  <c r="H931" i="1" s="1"/>
  <c r="D930" i="1"/>
  <c r="C930" i="1"/>
  <c r="H930" i="1" s="1"/>
  <c r="G929" i="1"/>
  <c r="D929" i="1"/>
  <c r="C929" i="1"/>
  <c r="H929" i="1" s="1"/>
  <c r="D928" i="1"/>
  <c r="G928" i="1" s="1"/>
  <c r="C928" i="1"/>
  <c r="D927" i="1"/>
  <c r="C927" i="1"/>
  <c r="H927" i="1" s="1"/>
  <c r="D926" i="1"/>
  <c r="C926" i="1"/>
  <c r="H926" i="1" s="1"/>
  <c r="G925" i="1"/>
  <c r="D925" i="1"/>
  <c r="C925" i="1"/>
  <c r="H925" i="1" s="1"/>
  <c r="D924" i="1"/>
  <c r="G924" i="1" s="1"/>
  <c r="C924" i="1"/>
  <c r="D923" i="1"/>
  <c r="C923" i="1"/>
  <c r="H923" i="1" s="1"/>
  <c r="D922" i="1"/>
  <c r="C922" i="1"/>
  <c r="H922" i="1" s="1"/>
  <c r="G921" i="1"/>
  <c r="D921" i="1"/>
  <c r="C921" i="1"/>
  <c r="H921" i="1" s="1"/>
  <c r="D920" i="1"/>
  <c r="G920" i="1" s="1"/>
  <c r="C920" i="1"/>
  <c r="D919" i="1"/>
  <c r="C919" i="1"/>
  <c r="H919" i="1" s="1"/>
  <c r="D918" i="1"/>
  <c r="C918" i="1"/>
  <c r="H918" i="1" s="1"/>
  <c r="G917" i="1"/>
  <c r="D917" i="1"/>
  <c r="C917" i="1"/>
  <c r="H917" i="1" s="1"/>
  <c r="D916" i="1"/>
  <c r="G916" i="1" s="1"/>
  <c r="C916" i="1"/>
  <c r="D915" i="1"/>
  <c r="C915" i="1"/>
  <c r="H915" i="1" s="1"/>
  <c r="D914" i="1"/>
  <c r="C914" i="1"/>
  <c r="H914" i="1" s="1"/>
  <c r="G913" i="1"/>
  <c r="D913" i="1"/>
  <c r="C913" i="1"/>
  <c r="H913" i="1" s="1"/>
  <c r="D912" i="1"/>
  <c r="G912" i="1" s="1"/>
  <c r="C912" i="1"/>
  <c r="D911" i="1"/>
  <c r="C911" i="1"/>
  <c r="H911" i="1" s="1"/>
  <c r="D910" i="1"/>
  <c r="C910" i="1"/>
  <c r="H910" i="1" s="1"/>
  <c r="G909" i="1"/>
  <c r="D909" i="1"/>
  <c r="C909" i="1"/>
  <c r="H909" i="1" s="1"/>
  <c r="D908" i="1"/>
  <c r="G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G735" i="1"/>
  <c r="D735" i="1"/>
  <c r="H735" i="1" s="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G727"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G719" i="1"/>
  <c r="D719" i="1"/>
  <c r="H719" i="1" s="1"/>
  <c r="C719" i="1"/>
  <c r="D718" i="1"/>
  <c r="H718" i="1" s="1"/>
  <c r="C718" i="1"/>
  <c r="D717" i="1"/>
  <c r="H717" i="1" s="1"/>
  <c r="C717" i="1"/>
  <c r="D716" i="1"/>
  <c r="H716" i="1" s="1"/>
  <c r="C716" i="1"/>
  <c r="G715" i="1"/>
  <c r="D715" i="1"/>
  <c r="H715" i="1" s="1"/>
  <c r="C715" i="1"/>
  <c r="D714" i="1"/>
  <c r="H714" i="1" s="1"/>
  <c r="C714" i="1"/>
  <c r="D713" i="1"/>
  <c r="H713" i="1" s="1"/>
  <c r="C713" i="1"/>
  <c r="G712" i="1"/>
  <c r="D712" i="1"/>
  <c r="H712" i="1" s="1"/>
  <c r="C712" i="1"/>
  <c r="G711" i="1"/>
  <c r="D711" i="1"/>
  <c r="H711" i="1" s="1"/>
  <c r="C711" i="1"/>
  <c r="D710" i="1"/>
  <c r="H710" i="1" s="1"/>
  <c r="C710" i="1"/>
  <c r="D709" i="1"/>
  <c r="H709" i="1" s="1"/>
  <c r="C709" i="1"/>
  <c r="G708" i="1"/>
  <c r="D708" i="1"/>
  <c r="H708" i="1" s="1"/>
  <c r="C708" i="1"/>
  <c r="G707" i="1"/>
  <c r="D707" i="1"/>
  <c r="H707" i="1" s="1"/>
  <c r="C707" i="1"/>
  <c r="G706" i="1"/>
  <c r="D706" i="1"/>
  <c r="H706" i="1" s="1"/>
  <c r="C706" i="1"/>
  <c r="G705" i="1"/>
  <c r="D705" i="1"/>
  <c r="H705" i="1" s="1"/>
  <c r="C705" i="1"/>
  <c r="G704" i="1"/>
  <c r="D704" i="1"/>
  <c r="H704" i="1" s="1"/>
  <c r="C704" i="1"/>
  <c r="G703"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H674" i="1"/>
  <c r="G674" i="1"/>
  <c r="D674" i="1"/>
  <c r="C674" i="1"/>
  <c r="H673" i="1"/>
  <c r="G673" i="1"/>
  <c r="D673" i="1"/>
  <c r="C673" i="1"/>
  <c r="H672" i="1"/>
  <c r="G672" i="1"/>
  <c r="D672" i="1"/>
  <c r="C672" i="1"/>
  <c r="H671" i="1"/>
  <c r="G671" i="1"/>
  <c r="D671" i="1"/>
  <c r="C671" i="1"/>
  <c r="G670" i="1"/>
  <c r="D670" i="1"/>
  <c r="H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H644" i="1"/>
  <c r="D644" i="1"/>
  <c r="G644" i="1" s="1"/>
  <c r="C644" i="1"/>
  <c r="H643" i="1"/>
  <c r="D643" i="1"/>
  <c r="G643" i="1" s="1"/>
  <c r="C643" i="1"/>
  <c r="H642" i="1"/>
  <c r="G642" i="1"/>
  <c r="D642" i="1"/>
  <c r="C642" i="1"/>
  <c r="H641" i="1"/>
  <c r="G641" i="1"/>
  <c r="D641" i="1"/>
  <c r="C641" i="1"/>
  <c r="C638" i="1"/>
  <c r="C637" i="1"/>
  <c r="D632" i="1"/>
  <c r="H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D523" i="1"/>
  <c r="H523" i="1" s="1"/>
  <c r="C523"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D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8"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3" i="1"/>
  <c r="C413"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D291" i="1"/>
  <c r="C291" i="1"/>
  <c r="D290" i="1"/>
  <c r="C290"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C259" i="1"/>
  <c r="H258" i="1"/>
  <c r="G258" i="1"/>
  <c r="D258" i="1"/>
  <c r="C258" i="1"/>
  <c r="D257" i="1"/>
  <c r="H257" i="1" s="1"/>
  <c r="C257" i="1"/>
  <c r="H256" i="1"/>
  <c r="G256" i="1"/>
  <c r="D256" i="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G190" i="1"/>
  <c r="D190" i="1"/>
  <c r="H190" i="1" s="1"/>
  <c r="C190" i="1"/>
  <c r="D189" i="1"/>
  <c r="H189" i="1" s="1"/>
  <c r="C189" i="1"/>
  <c r="G188" i="1"/>
  <c r="D188" i="1"/>
  <c r="H188" i="1" s="1"/>
  <c r="C188" i="1"/>
  <c r="D187" i="1"/>
  <c r="H187" i="1" s="1"/>
  <c r="C187" i="1"/>
  <c r="G186" i="1"/>
  <c r="D186" i="1"/>
  <c r="H186" i="1" s="1"/>
  <c r="C186" i="1"/>
  <c r="D185" i="1"/>
  <c r="H185" i="1" s="1"/>
  <c r="C185" i="1"/>
  <c r="D184" i="1"/>
  <c r="H184" i="1" s="1"/>
  <c r="C184" i="1"/>
  <c r="G183" i="1"/>
  <c r="D183" i="1"/>
  <c r="H183" i="1" s="1"/>
  <c r="C183" i="1"/>
  <c r="G182" i="1"/>
  <c r="D182" i="1"/>
  <c r="H182" i="1" s="1"/>
  <c r="C182" i="1"/>
  <c r="D181" i="1"/>
  <c r="H181" i="1" s="1"/>
  <c r="C181" i="1"/>
  <c r="D180" i="1"/>
  <c r="H180" i="1" s="1"/>
  <c r="C180" i="1"/>
  <c r="G179" i="1"/>
  <c r="D179" i="1"/>
  <c r="H179" i="1" s="1"/>
  <c r="C179" i="1"/>
  <c r="D178" i="1"/>
  <c r="H178" i="1" s="1"/>
  <c r="C178" i="1"/>
  <c r="D177" i="1"/>
  <c r="H177" i="1" s="1"/>
  <c r="C177" i="1"/>
  <c r="G176" i="1"/>
  <c r="D176" i="1"/>
  <c r="H176" i="1" s="1"/>
  <c r="C176" i="1"/>
  <c r="G175" i="1"/>
  <c r="D175" i="1"/>
  <c r="H175" i="1" s="1"/>
  <c r="C175" i="1"/>
  <c r="G174" i="1"/>
  <c r="D174" i="1"/>
  <c r="H174" i="1" s="1"/>
  <c r="C174" i="1"/>
  <c r="C173" i="1"/>
  <c r="D172" i="1"/>
  <c r="H172" i="1" s="1"/>
  <c r="C172" i="1"/>
  <c r="G171" i="1"/>
  <c r="D171" i="1"/>
  <c r="H171" i="1" s="1"/>
  <c r="C171" i="1"/>
  <c r="G170" i="1"/>
  <c r="D170" i="1"/>
  <c r="H170" i="1" s="1"/>
  <c r="C170" i="1"/>
  <c r="D169" i="1"/>
  <c r="H169" i="1" s="1"/>
  <c r="C169" i="1"/>
  <c r="D168" i="1"/>
  <c r="H168" i="1" s="1"/>
  <c r="C168" i="1"/>
  <c r="D167" i="1"/>
  <c r="H167" i="1" s="1"/>
  <c r="C167" i="1"/>
  <c r="G166" i="1"/>
  <c r="D166" i="1"/>
  <c r="H166" i="1" s="1"/>
  <c r="C166" i="1"/>
  <c r="C165" i="1"/>
  <c r="G164" i="1"/>
  <c r="D164" i="1"/>
  <c r="H164" i="1" s="1"/>
  <c r="C164" i="1"/>
  <c r="D163" i="1"/>
  <c r="H163" i="1" s="1"/>
  <c r="C163" i="1"/>
  <c r="G162" i="1"/>
  <c r="D162" i="1"/>
  <c r="H162" i="1" s="1"/>
  <c r="C162" i="1"/>
  <c r="D161" i="1"/>
  <c r="H161" i="1" s="1"/>
  <c r="C161" i="1"/>
  <c r="C160"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G134" i="1"/>
  <c r="D134" i="1"/>
  <c r="H134" i="1" s="1"/>
  <c r="C134" i="1"/>
  <c r="G133" i="1"/>
  <c r="D133" i="1"/>
  <c r="H133" i="1" s="1"/>
  <c r="C133" i="1"/>
  <c r="D132" i="1"/>
  <c r="H132" i="1" s="1"/>
  <c r="C132" i="1"/>
  <c r="G131" i="1"/>
  <c r="D131" i="1"/>
  <c r="H131" i="1" s="1"/>
  <c r="C131" i="1"/>
  <c r="D130" i="1"/>
  <c r="H130" i="1" s="1"/>
  <c r="C130" i="1"/>
  <c r="C129" i="1"/>
  <c r="G128" i="1"/>
  <c r="D128" i="1"/>
  <c r="H128" i="1" s="1"/>
  <c r="C128" i="1"/>
  <c r="G127" i="1"/>
  <c r="D127" i="1"/>
  <c r="H127" i="1" s="1"/>
  <c r="C127" i="1"/>
  <c r="G126" i="1"/>
  <c r="D126" i="1"/>
  <c r="H126" i="1" s="1"/>
  <c r="C126" i="1"/>
  <c r="D125" i="1"/>
  <c r="H125" i="1" s="1"/>
  <c r="C125" i="1"/>
  <c r="C124" i="1"/>
  <c r="G123" i="1"/>
  <c r="D123" i="1"/>
  <c r="H123" i="1" s="1"/>
  <c r="C123" i="1"/>
  <c r="G122" i="1"/>
  <c r="D122" i="1"/>
  <c r="H122" i="1" s="1"/>
  <c r="C122" i="1"/>
  <c r="D121" i="1"/>
  <c r="H121" i="1" s="1"/>
  <c r="C121" i="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G103"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G1482" i="1" l="1"/>
  <c r="H1519" i="1"/>
  <c r="H1165" i="1"/>
  <c r="G1224" i="1"/>
  <c r="G632" i="1"/>
  <c r="E643" i="4"/>
  <c r="D637" i="1" s="1"/>
  <c r="H637" i="1" s="1"/>
  <c r="D411" i="1"/>
  <c r="G411" i="1" s="1"/>
  <c r="E644" i="4"/>
  <c r="D638" i="1" s="1"/>
  <c r="E33" i="9"/>
  <c r="B33" i="9" s="1"/>
  <c r="E301" i="9"/>
  <c r="B301" i="9" s="1"/>
  <c r="G1264" i="1"/>
  <c r="G1266" i="1"/>
  <c r="E289" i="9"/>
  <c r="B289" i="9" s="1"/>
  <c r="E309" i="9"/>
  <c r="B309" i="9" s="1"/>
  <c r="G1278" i="1"/>
  <c r="D49" i="8"/>
  <c r="D43" i="8" s="1"/>
  <c r="I35" i="3" s="1"/>
  <c r="G1576" i="1"/>
  <c r="G1535" i="1"/>
  <c r="G1531" i="1"/>
  <c r="C1524" i="1"/>
  <c r="H1520" i="1"/>
  <c r="E287" i="9"/>
  <c r="B287" i="9" s="1"/>
  <c r="E27" i="9"/>
  <c r="B27" i="9" s="1"/>
  <c r="E296" i="9"/>
  <c r="B296" i="9" s="1"/>
  <c r="E300" i="9"/>
  <c r="B300" i="9" s="1"/>
  <c r="E245" i="5"/>
  <c r="D1222" i="1" s="1"/>
  <c r="H1222" i="1" s="1"/>
  <c r="D1227" i="1"/>
  <c r="H1227" i="1" s="1"/>
  <c r="F250" i="5"/>
  <c r="G1218" i="1"/>
  <c r="D1216" i="1"/>
  <c r="H1216" i="1" s="1"/>
  <c r="F239" i="5"/>
  <c r="D1215" i="1"/>
  <c r="H1215" i="1" s="1"/>
  <c r="H1166" i="1"/>
  <c r="H1163" i="1"/>
  <c r="H1157" i="1"/>
  <c r="H1156" i="1"/>
  <c r="D1154" i="1"/>
  <c r="G1154" i="1" s="1"/>
  <c r="H1042" i="1"/>
  <c r="H1041" i="1"/>
  <c r="H1151" i="1"/>
  <c r="H1138" i="1"/>
  <c r="H1113" i="1"/>
  <c r="E134" i="5"/>
  <c r="D1112" i="1" s="1"/>
  <c r="G1112" i="1" s="1"/>
  <c r="H1114" i="1"/>
  <c r="E286" i="9"/>
  <c r="B286" i="9" s="1"/>
  <c r="H1064" i="1"/>
  <c r="H1062" i="1"/>
  <c r="H1056" i="1"/>
  <c r="H1054" i="1"/>
  <c r="H1048" i="1"/>
  <c r="D1048" i="1"/>
  <c r="E69" i="5"/>
  <c r="D1047" i="1" s="1"/>
  <c r="H1047" i="1" s="1"/>
  <c r="H1033" i="1"/>
  <c r="H1032" i="1"/>
  <c r="H1030" i="1"/>
  <c r="H1029" i="1"/>
  <c r="H1018" i="1"/>
  <c r="H1006" i="1"/>
  <c r="H1023" i="1"/>
  <c r="H1025" i="1"/>
  <c r="H1015" i="1"/>
  <c r="H1013" i="1"/>
  <c r="F35" i="5"/>
  <c r="H1004" i="1"/>
  <c r="H1002" i="1"/>
  <c r="E12" i="5"/>
  <c r="D990" i="1" s="1"/>
  <c r="F19" i="5"/>
  <c r="H997" i="1"/>
  <c r="H998" i="1"/>
  <c r="H991" i="1"/>
  <c r="F13" i="5"/>
  <c r="H986" i="1"/>
  <c r="E32" i="9"/>
  <c r="B32" i="9" s="1"/>
  <c r="F215" i="9"/>
  <c r="B215" i="9" s="1"/>
  <c r="E293" i="9"/>
  <c r="B293" i="9" s="1"/>
  <c r="G1507" i="1"/>
  <c r="D24" i="8"/>
  <c r="C1499" i="1" s="1"/>
  <c r="H1499" i="1" s="1"/>
  <c r="G1500" i="1"/>
  <c r="G1486" i="1"/>
  <c r="G1483" i="1"/>
  <c r="G1484" i="1"/>
  <c r="H1453" i="1"/>
  <c r="G1453" i="1"/>
  <c r="C1454" i="1"/>
  <c r="D5" i="7"/>
  <c r="C1436" i="1" s="1"/>
  <c r="G1445" i="1"/>
  <c r="G1436" i="1"/>
  <c r="E30" i="9"/>
  <c r="B30" i="9" s="1"/>
  <c r="E50" i="4"/>
  <c r="D46" i="1" s="1"/>
  <c r="H46" i="1" s="1"/>
  <c r="E288" i="9"/>
  <c r="B288" i="9" s="1"/>
  <c r="E298" i="9"/>
  <c r="E303" i="9"/>
  <c r="B303" i="9" s="1"/>
  <c r="G649" i="1"/>
  <c r="G647" i="1"/>
  <c r="B275" i="9"/>
  <c r="H1409" i="1"/>
  <c r="H1411" i="1"/>
  <c r="G718" i="1"/>
  <c r="G717" i="1"/>
  <c r="E45" i="9"/>
  <c r="B45" i="9" s="1"/>
  <c r="G716" i="1"/>
  <c r="G714" i="1"/>
  <c r="G713" i="1"/>
  <c r="E41" i="9"/>
  <c r="B41" i="9" s="1"/>
  <c r="G710" i="1"/>
  <c r="G709" i="1"/>
  <c r="G260" i="1"/>
  <c r="G262" i="1"/>
  <c r="G248" i="1"/>
  <c r="G255" i="1"/>
  <c r="G257" i="1"/>
  <c r="G209" i="1"/>
  <c r="G206" i="1"/>
  <c r="G207" i="1"/>
  <c r="F210" i="4"/>
  <c r="G191" i="1"/>
  <c r="G189" i="1"/>
  <c r="G187" i="1"/>
  <c r="G185" i="1"/>
  <c r="G184" i="1"/>
  <c r="F222" i="9"/>
  <c r="B222" i="9" s="1"/>
  <c r="F221" i="9"/>
  <c r="B221" i="9" s="1"/>
  <c r="G181" i="1"/>
  <c r="G180" i="1"/>
  <c r="B220" i="9"/>
  <c r="E163" i="4"/>
  <c r="D159" i="1" s="1"/>
  <c r="G178" i="1"/>
  <c r="D173" i="1"/>
  <c r="H173" i="1" s="1"/>
  <c r="G177" i="1"/>
  <c r="G172" i="1"/>
  <c r="G169" i="1"/>
  <c r="G168" i="1"/>
  <c r="D165" i="1"/>
  <c r="H165" i="1" s="1"/>
  <c r="G167" i="1"/>
  <c r="F169" i="4"/>
  <c r="G163" i="1"/>
  <c r="G161" i="1"/>
  <c r="G160" i="1"/>
  <c r="E152" i="4"/>
  <c r="D148" i="1" s="1"/>
  <c r="F218" i="9"/>
  <c r="B218" i="9" s="1"/>
  <c r="D149" i="1"/>
  <c r="H149" i="1" s="1"/>
  <c r="E363" i="4"/>
  <c r="D358" i="1" s="1"/>
  <c r="E38" i="9"/>
  <c r="B38" i="9" s="1"/>
  <c r="H645" i="1"/>
  <c r="G645" i="1"/>
  <c r="G132" i="1"/>
  <c r="H129" i="1"/>
  <c r="G129" i="1"/>
  <c r="G130" i="1"/>
  <c r="F133" i="4"/>
  <c r="F134" i="4"/>
  <c r="H124" i="1"/>
  <c r="G124" i="1"/>
  <c r="E124" i="4"/>
  <c r="D120" i="1" s="1"/>
  <c r="H120" i="1" s="1"/>
  <c r="G125" i="1"/>
  <c r="G121" i="1"/>
  <c r="G108" i="1"/>
  <c r="F112" i="4"/>
  <c r="F217" i="9"/>
  <c r="B217" i="9" s="1"/>
  <c r="F83" i="4"/>
  <c r="F82" i="4"/>
  <c r="F68" i="4"/>
  <c r="H288" i="1"/>
  <c r="G288" i="1"/>
  <c r="H290" i="1"/>
  <c r="G290" i="1"/>
  <c r="H292" i="1"/>
  <c r="G292" i="1"/>
  <c r="H295" i="1"/>
  <c r="G295" i="1"/>
  <c r="H297" i="1"/>
  <c r="G297" i="1"/>
  <c r="H299" i="1"/>
  <c r="G299" i="1"/>
  <c r="H301" i="1"/>
  <c r="G301" i="1"/>
  <c r="H303" i="1"/>
  <c r="G303" i="1"/>
  <c r="H305" i="1"/>
  <c r="G305" i="1"/>
  <c r="H340" i="1"/>
  <c r="G340" i="1"/>
  <c r="H342" i="1"/>
  <c r="G342" i="1"/>
  <c r="H344" i="1"/>
  <c r="G344" i="1"/>
  <c r="H347" i="1"/>
  <c r="G347" i="1"/>
  <c r="H349" i="1"/>
  <c r="G349" i="1"/>
  <c r="H351" i="1"/>
  <c r="G351" i="1"/>
  <c r="H353" i="1"/>
  <c r="G353" i="1"/>
  <c r="H355" i="1"/>
  <c r="G355" i="1"/>
  <c r="H357" i="1"/>
  <c r="G357" i="1"/>
  <c r="H392" i="1"/>
  <c r="G392" i="1"/>
  <c r="H394" i="1"/>
  <c r="G394" i="1"/>
  <c r="H396" i="1"/>
  <c r="G396" i="1"/>
  <c r="H398" i="1"/>
  <c r="G398" i="1"/>
  <c r="H400" i="1"/>
  <c r="G400" i="1"/>
  <c r="H405" i="1"/>
  <c r="G405" i="1"/>
  <c r="H411" i="1"/>
  <c r="H413" i="1"/>
  <c r="G413"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G4" i="1"/>
  <c r="G6" i="1"/>
  <c r="G8" i="1"/>
  <c r="G12" i="1"/>
  <c r="G15" i="1"/>
  <c r="G17" i="1"/>
  <c r="G19" i="1"/>
  <c r="G20" i="1"/>
  <c r="G22" i="1"/>
  <c r="G24" i="1"/>
  <c r="G26" i="1"/>
  <c r="G28" i="1"/>
  <c r="G30" i="1"/>
  <c r="G32" i="1"/>
  <c r="G35" i="1"/>
  <c r="G38" i="1"/>
  <c r="G43" i="1"/>
  <c r="G48" i="1"/>
  <c r="G50" i="1"/>
  <c r="G53" i="1"/>
  <c r="G55" i="1"/>
  <c r="G57" i="1"/>
  <c r="G59" i="1"/>
  <c r="G63" i="1"/>
  <c r="G65" i="1"/>
  <c r="G68" i="1"/>
  <c r="G70" i="1"/>
  <c r="G72" i="1"/>
  <c r="G74" i="1"/>
  <c r="G76" i="1"/>
  <c r="G77" i="1"/>
  <c r="G79" i="1"/>
  <c r="G80" i="1"/>
  <c r="G81" i="1"/>
  <c r="G82" i="1"/>
  <c r="G83" i="1"/>
  <c r="G85" i="1"/>
  <c r="G86" i="1"/>
  <c r="G87" i="1"/>
  <c r="G88" i="1"/>
  <c r="G89" i="1"/>
  <c r="G90" i="1"/>
  <c r="G91" i="1"/>
  <c r="G92" i="1"/>
  <c r="G93" i="1"/>
  <c r="G94" i="1"/>
  <c r="G95" i="1"/>
  <c r="G96" i="1"/>
  <c r="G97" i="1"/>
  <c r="G98" i="1"/>
  <c r="G99" i="1"/>
  <c r="G100" i="1"/>
  <c r="G101" i="1"/>
  <c r="G149" i="1"/>
  <c r="G150" i="1"/>
  <c r="G151" i="1"/>
  <c r="G152" i="1"/>
  <c r="G153" i="1"/>
  <c r="G154" i="1"/>
  <c r="G155" i="1"/>
  <c r="G156" i="1"/>
  <c r="G157" i="1"/>
  <c r="G158" i="1"/>
  <c r="H289" i="1"/>
  <c r="G289" i="1"/>
  <c r="H291" i="1"/>
  <c r="G291" i="1"/>
  <c r="H296" i="1"/>
  <c r="G296" i="1"/>
  <c r="H298" i="1"/>
  <c r="G298" i="1"/>
  <c r="H300" i="1"/>
  <c r="G300" i="1"/>
  <c r="H302" i="1"/>
  <c r="G302" i="1"/>
  <c r="H304" i="1"/>
  <c r="G304" i="1"/>
  <c r="H341" i="1"/>
  <c r="G341" i="1"/>
  <c r="H343" i="1"/>
  <c r="G343" i="1"/>
  <c r="H348" i="1"/>
  <c r="G348" i="1"/>
  <c r="H350" i="1"/>
  <c r="G350" i="1"/>
  <c r="H352" i="1"/>
  <c r="G352" i="1"/>
  <c r="H354" i="1"/>
  <c r="G354" i="1"/>
  <c r="H356" i="1"/>
  <c r="G356" i="1"/>
  <c r="H393" i="1"/>
  <c r="G393" i="1"/>
  <c r="H395" i="1"/>
  <c r="G395" i="1"/>
  <c r="H397" i="1"/>
  <c r="G397" i="1"/>
  <c r="H399" i="1"/>
  <c r="G399" i="1"/>
  <c r="H401" i="1"/>
  <c r="G401" i="1"/>
  <c r="H404" i="1"/>
  <c r="G404" i="1"/>
  <c r="H406" i="1"/>
  <c r="G406" i="1"/>
  <c r="H412" i="1"/>
  <c r="G412"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G5" i="1"/>
  <c r="G7" i="1"/>
  <c r="G9" i="1"/>
  <c r="G10" i="1"/>
  <c r="G11" i="1"/>
  <c r="G13" i="1"/>
  <c r="G14" i="1"/>
  <c r="G16" i="1"/>
  <c r="G18" i="1"/>
  <c r="G21" i="1"/>
  <c r="G23" i="1"/>
  <c r="G25" i="1"/>
  <c r="G27" i="1"/>
  <c r="G29" i="1"/>
  <c r="G31" i="1"/>
  <c r="G33" i="1"/>
  <c r="G34" i="1"/>
  <c r="G36" i="1"/>
  <c r="G37" i="1"/>
  <c r="G39" i="1"/>
  <c r="G41" i="1"/>
  <c r="G42" i="1"/>
  <c r="G44" i="1"/>
  <c r="G45" i="1"/>
  <c r="G47" i="1"/>
  <c r="G49" i="1"/>
  <c r="G51" i="1"/>
  <c r="G52" i="1"/>
  <c r="G54" i="1"/>
  <c r="G56" i="1"/>
  <c r="G58" i="1"/>
  <c r="G60" i="1"/>
  <c r="G61" i="1"/>
  <c r="G62" i="1"/>
  <c r="G64" i="1"/>
  <c r="G66" i="1"/>
  <c r="G67" i="1"/>
  <c r="G69" i="1"/>
  <c r="G71" i="1"/>
  <c r="G73" i="1"/>
  <c r="G75" i="1"/>
  <c r="G78" i="1"/>
  <c r="G84"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758" i="1"/>
  <c r="G758" i="1"/>
  <c r="H760" i="1"/>
  <c r="G760" i="1"/>
  <c r="H762" i="1"/>
  <c r="G762" i="1"/>
  <c r="H764" i="1"/>
  <c r="G764" i="1"/>
  <c r="H766" i="1"/>
  <c r="G766" i="1"/>
  <c r="H768" i="1"/>
  <c r="G768" i="1"/>
  <c r="G449" i="1"/>
  <c r="G450" i="1"/>
  <c r="G451" i="1"/>
  <c r="G452" i="1"/>
  <c r="G453"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H757" i="1"/>
  <c r="G757" i="1"/>
  <c r="H759" i="1"/>
  <c r="G759" i="1"/>
  <c r="H761" i="1"/>
  <c r="G761" i="1"/>
  <c r="H763" i="1"/>
  <c r="G763" i="1"/>
  <c r="H765" i="1"/>
  <c r="G765" i="1"/>
  <c r="H767" i="1"/>
  <c r="G767" i="1"/>
  <c r="H769" i="1"/>
  <c r="G769" i="1"/>
  <c r="G1128"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11" i="1"/>
  <c r="G915" i="1"/>
  <c r="G919" i="1"/>
  <c r="G923" i="1"/>
  <c r="G927" i="1"/>
  <c r="G931" i="1"/>
  <c r="G935" i="1"/>
  <c r="G939" i="1"/>
  <c r="G943" i="1"/>
  <c r="G947" i="1"/>
  <c r="G951" i="1"/>
  <c r="G955" i="1"/>
  <c r="G959" i="1"/>
  <c r="G963" i="1"/>
  <c r="G967" i="1"/>
  <c r="G971" i="1"/>
  <c r="G975" i="1"/>
  <c r="G979" i="1"/>
  <c r="G983" i="1"/>
  <c r="G989" i="1"/>
  <c r="G993" i="1"/>
  <c r="G997" i="1"/>
  <c r="G1001" i="1"/>
  <c r="G1005" i="1"/>
  <c r="G1009" i="1"/>
  <c r="G1013" i="1"/>
  <c r="G1017" i="1"/>
  <c r="G1021" i="1"/>
  <c r="G1025" i="1"/>
  <c r="G1029" i="1"/>
  <c r="G1033" i="1"/>
  <c r="G1037" i="1"/>
  <c r="G1041" i="1"/>
  <c r="G1045" i="1"/>
  <c r="G1048" i="1"/>
  <c r="G1052" i="1"/>
  <c r="G1056" i="1"/>
  <c r="G1060" i="1"/>
  <c r="G1064" i="1"/>
  <c r="G1067" i="1"/>
  <c r="G1071" i="1"/>
  <c r="G1075" i="1"/>
  <c r="G1079" i="1"/>
  <c r="G1083" i="1"/>
  <c r="G1087" i="1"/>
  <c r="G1091" i="1"/>
  <c r="G1095" i="1"/>
  <c r="G1099" i="1"/>
  <c r="G1103" i="1"/>
  <c r="G1107" i="1"/>
  <c r="G1111" i="1"/>
  <c r="G1115" i="1"/>
  <c r="G1119" i="1"/>
  <c r="G1123" i="1"/>
  <c r="H908" i="1"/>
  <c r="G910" i="1"/>
  <c r="H912" i="1"/>
  <c r="G914" i="1"/>
  <c r="H916" i="1"/>
  <c r="G918" i="1"/>
  <c r="H920" i="1"/>
  <c r="G922" i="1"/>
  <c r="H924" i="1"/>
  <c r="G926" i="1"/>
  <c r="H928" i="1"/>
  <c r="G930" i="1"/>
  <c r="H932" i="1"/>
  <c r="G934" i="1"/>
  <c r="H936" i="1"/>
  <c r="G938" i="1"/>
  <c r="H940" i="1"/>
  <c r="G942" i="1"/>
  <c r="H944" i="1"/>
  <c r="G946" i="1"/>
  <c r="H948" i="1"/>
  <c r="G950" i="1"/>
  <c r="H952" i="1"/>
  <c r="G954" i="1"/>
  <c r="H956" i="1"/>
  <c r="G958" i="1"/>
  <c r="H960" i="1"/>
  <c r="G962" i="1"/>
  <c r="H964" i="1"/>
  <c r="G966" i="1"/>
  <c r="H968" i="1"/>
  <c r="G970" i="1"/>
  <c r="H972" i="1"/>
  <c r="G974" i="1"/>
  <c r="G978" i="1"/>
  <c r="G982" i="1"/>
  <c r="G988" i="1"/>
  <c r="G992" i="1"/>
  <c r="G996" i="1"/>
  <c r="G1000" i="1"/>
  <c r="G1004" i="1"/>
  <c r="G1008" i="1"/>
  <c r="G1012" i="1"/>
  <c r="G1016" i="1"/>
  <c r="G1020" i="1"/>
  <c r="G1024" i="1"/>
  <c r="G1028" i="1"/>
  <c r="G1032" i="1"/>
  <c r="G1036" i="1"/>
  <c r="G1040" i="1"/>
  <c r="G1044" i="1"/>
  <c r="G1047" i="1"/>
  <c r="G1051" i="1"/>
  <c r="G1055" i="1"/>
  <c r="G1059" i="1"/>
  <c r="G1063" i="1"/>
  <c r="G1066" i="1"/>
  <c r="G1070" i="1"/>
  <c r="G1074" i="1"/>
  <c r="G1078" i="1"/>
  <c r="G1082" i="1"/>
  <c r="G1086" i="1"/>
  <c r="G1090" i="1"/>
  <c r="G1094" i="1"/>
  <c r="G1098" i="1"/>
  <c r="G1102" i="1"/>
  <c r="G1106" i="1"/>
  <c r="G1110" i="1"/>
  <c r="G1114" i="1"/>
  <c r="G1118" i="1"/>
  <c r="G1122" i="1"/>
  <c r="G1125" i="1"/>
  <c r="G1129" i="1"/>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7" i="1"/>
  <c r="G1289" i="1"/>
  <c r="G1291" i="1"/>
  <c r="G1293" i="1"/>
  <c r="G1295" i="1"/>
  <c r="G1297" i="1"/>
  <c r="G1301" i="1"/>
  <c r="G1303" i="1"/>
  <c r="G1305" i="1"/>
  <c r="G1307" i="1"/>
  <c r="G1309" i="1"/>
  <c r="H1313" i="1"/>
  <c r="G1313" i="1"/>
  <c r="G1191" i="1"/>
  <c r="G1195" i="1"/>
  <c r="G1199" i="1"/>
  <c r="G1203" i="1"/>
  <c r="G1207" i="1"/>
  <c r="G1211" i="1"/>
  <c r="G1219" i="1"/>
  <c r="G1223" i="1"/>
  <c r="G1231" i="1"/>
  <c r="G1235" i="1"/>
  <c r="G1239" i="1"/>
  <c r="G1243" i="1"/>
  <c r="G1247" i="1"/>
  <c r="G1251" i="1"/>
  <c r="G1255" i="1"/>
  <c r="G1259" i="1"/>
  <c r="G1263" i="1"/>
  <c r="G1267" i="1"/>
  <c r="G1271" i="1"/>
  <c r="G1275" i="1"/>
  <c r="G1279" i="1"/>
  <c r="G1283" i="1"/>
  <c r="G1286" i="1"/>
  <c r="G1288" i="1"/>
  <c r="G1290" i="1"/>
  <c r="G1292" i="1"/>
  <c r="G1294" i="1"/>
  <c r="G1296" i="1"/>
  <c r="G1298" i="1"/>
  <c r="G1300" i="1"/>
  <c r="G1302" i="1"/>
  <c r="G1304" i="1"/>
  <c r="G1306" i="1"/>
  <c r="G1308" i="1"/>
  <c r="H1317" i="1"/>
  <c r="G1317" i="1"/>
  <c r="G1321" i="1"/>
  <c r="G1325" i="1"/>
  <c r="G1333" i="1"/>
  <c r="G1337" i="1"/>
  <c r="G1341" i="1"/>
  <c r="I1440" i="1"/>
  <c r="I1441"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37" i="1"/>
  <c r="H1439" i="1"/>
  <c r="I1439" i="1" s="1"/>
  <c r="J1441" i="1"/>
  <c r="G1299" i="1"/>
  <c r="G1310" i="1"/>
  <c r="H1312" i="1"/>
  <c r="G1314" i="1"/>
  <c r="H1316" i="1"/>
  <c r="G1318" i="1"/>
  <c r="H1320" i="1"/>
  <c r="G1322" i="1"/>
  <c r="H1324" i="1"/>
  <c r="G1326" i="1"/>
  <c r="H1328" i="1"/>
  <c r="G1330" i="1"/>
  <c r="H1332" i="1"/>
  <c r="G1334" i="1"/>
  <c r="H1336" i="1"/>
  <c r="G1338" i="1"/>
  <c r="H1340" i="1"/>
  <c r="G1342" i="1"/>
  <c r="H1344" i="1"/>
  <c r="H1348" i="1"/>
  <c r="H1352" i="1"/>
  <c r="H1356" i="1"/>
  <c r="H1360" i="1"/>
  <c r="H1364" i="1"/>
  <c r="H1368" i="1"/>
  <c r="H1372" i="1"/>
  <c r="H1376" i="1"/>
  <c r="H1380" i="1"/>
  <c r="H1384" i="1"/>
  <c r="H1388" i="1"/>
  <c r="H1392" i="1"/>
  <c r="H1396" i="1"/>
  <c r="H1400" i="1"/>
  <c r="H1436" i="1"/>
  <c r="H1438" i="1"/>
  <c r="J1439" i="1"/>
  <c r="H1441" i="1"/>
  <c r="J1443" i="1"/>
  <c r="H1493" i="1"/>
  <c r="G1493" i="1"/>
  <c r="H1530" i="1"/>
  <c r="G1530" i="1"/>
  <c r="F118" i="5"/>
  <c r="G308" i="9"/>
  <c r="E308" i="9" s="1"/>
  <c r="B308" i="9" s="1"/>
  <c r="F177" i="5"/>
  <c r="D176" i="5"/>
  <c r="H23" i="3"/>
  <c r="J1446" i="1"/>
  <c r="J1448" i="1"/>
  <c r="J1450" i="1"/>
  <c r="J1452" i="1"/>
  <c r="J1456" i="1"/>
  <c r="J1458" i="1"/>
  <c r="J1460" i="1"/>
  <c r="J1463" i="1"/>
  <c r="J1465" i="1"/>
  <c r="J1467" i="1"/>
  <c r="J1471" i="1"/>
  <c r="J1473" i="1"/>
  <c r="J1477" i="1"/>
  <c r="H1481" i="1"/>
  <c r="G1481" i="1"/>
  <c r="G1490" i="1"/>
  <c r="H1497" i="1"/>
  <c r="G1497" i="1"/>
  <c r="H1514" i="1"/>
  <c r="G1514" i="1"/>
  <c r="H1526" i="1"/>
  <c r="G1526" i="1"/>
  <c r="H1542" i="1"/>
  <c r="G1542" i="1"/>
  <c r="H1546" i="1"/>
  <c r="G1546" i="1"/>
  <c r="H1550" i="1"/>
  <c r="G1550" i="1"/>
  <c r="H1554" i="1"/>
  <c r="G1554" i="1"/>
  <c r="H1558" i="1"/>
  <c r="G1558" i="1"/>
  <c r="H1562" i="1"/>
  <c r="G1562" i="1"/>
  <c r="H1566" i="1"/>
  <c r="G1566" i="1"/>
  <c r="H1570" i="1"/>
  <c r="G1570" i="1"/>
  <c r="H1574" i="1"/>
  <c r="G1574" i="1"/>
  <c r="H1578" i="1"/>
  <c r="G1578" i="1"/>
  <c r="E6" i="4"/>
  <c r="E528" i="4"/>
  <c r="J1440" i="1"/>
  <c r="J1442" i="1"/>
  <c r="J1444" i="1"/>
  <c r="H1445" i="1"/>
  <c r="G1446" i="1"/>
  <c r="I1446" i="1" s="1"/>
  <c r="G1448" i="1"/>
  <c r="I1448" i="1" s="1"/>
  <c r="G1450" i="1"/>
  <c r="I1450" i="1" s="1"/>
  <c r="G1452" i="1"/>
  <c r="I1452" i="1" s="1"/>
  <c r="G1456" i="1"/>
  <c r="I1456" i="1" s="1"/>
  <c r="G1458" i="1"/>
  <c r="I1458" i="1" s="1"/>
  <c r="G1460" i="1"/>
  <c r="I1460" i="1" s="1"/>
  <c r="G1463" i="1"/>
  <c r="I1463" i="1" s="1"/>
  <c r="G1465" i="1"/>
  <c r="I1465" i="1" s="1"/>
  <c r="G1467" i="1"/>
  <c r="I1467" i="1" s="1"/>
  <c r="G1469" i="1"/>
  <c r="G1470" i="1"/>
  <c r="G1471" i="1"/>
  <c r="I1471" i="1" s="1"/>
  <c r="G1473" i="1"/>
  <c r="I1473" i="1" s="1"/>
  <c r="G1475" i="1"/>
  <c r="G1476" i="1"/>
  <c r="I1476" i="1" s="1"/>
  <c r="H1479" i="1"/>
  <c r="G1479" i="1"/>
  <c r="I1479" i="1" s="1"/>
  <c r="H1485" i="1"/>
  <c r="G1485" i="1"/>
  <c r="G1494" i="1"/>
  <c r="H1498" i="1"/>
  <c r="G1498" i="1"/>
  <c r="H1502" i="1"/>
  <c r="G1502" i="1"/>
  <c r="H1506" i="1"/>
  <c r="G1506" i="1"/>
  <c r="H1510" i="1"/>
  <c r="G1510" i="1"/>
  <c r="H1522" i="1"/>
  <c r="G1522" i="1"/>
  <c r="H1538" i="1"/>
  <c r="G1538" i="1"/>
  <c r="F124" i="4"/>
  <c r="G316" i="9"/>
  <c r="E316" i="9" s="1"/>
  <c r="H29" i="3"/>
  <c r="H1477" i="1"/>
  <c r="I1477" i="1" s="1"/>
  <c r="H1489" i="1"/>
  <c r="G1489" i="1"/>
  <c r="H1534" i="1"/>
  <c r="G1534" i="1"/>
  <c r="E298" i="4"/>
  <c r="E420" i="4"/>
  <c r="F78" i="5"/>
  <c r="I24" i="3"/>
  <c r="E143" i="9"/>
  <c r="B143" i="9" s="1"/>
  <c r="F119" i="5"/>
  <c r="E146" i="5"/>
  <c r="D1124" i="1" s="1"/>
  <c r="E291" i="9"/>
  <c r="B291" i="9" s="1"/>
  <c r="F180" i="5"/>
  <c r="F190" i="5"/>
  <c r="D206" i="5"/>
  <c r="F238" i="5"/>
  <c r="F246" i="5"/>
  <c r="F5" i="6"/>
  <c r="D35" i="6"/>
  <c r="D141" i="6" s="1"/>
  <c r="E114" i="6"/>
  <c r="I10" i="9"/>
  <c r="G1501" i="1"/>
  <c r="G1505" i="1"/>
  <c r="G1509" i="1"/>
  <c r="G1513" i="1"/>
  <c r="G1521" i="1"/>
  <c r="G1525" i="1"/>
  <c r="G1529" i="1"/>
  <c r="G1533" i="1"/>
  <c r="G1537" i="1"/>
  <c r="G1541" i="1"/>
  <c r="G1545" i="1"/>
  <c r="G1549" i="1"/>
  <c r="G1553" i="1"/>
  <c r="G1557" i="1"/>
  <c r="G1561" i="1"/>
  <c r="G1565" i="1"/>
  <c r="G1569" i="1"/>
  <c r="G1573" i="1"/>
  <c r="G1577" i="1"/>
  <c r="D44" i="4"/>
  <c r="D152" i="4"/>
  <c r="D196" i="4"/>
  <c r="E263" i="4"/>
  <c r="D259" i="1" s="1"/>
  <c r="D299" i="4"/>
  <c r="D351" i="4"/>
  <c r="D12" i="5"/>
  <c r="E89" i="6"/>
  <c r="D1383" i="1" s="1"/>
  <c r="G1383" i="1" s="1"/>
  <c r="D7" i="4"/>
  <c r="F65" i="4"/>
  <c r="F91" i="4"/>
  <c r="D139" i="4"/>
  <c r="D163" i="4"/>
  <c r="F231" i="4"/>
  <c r="D344" i="4"/>
  <c r="D396" i="4"/>
  <c r="D421" i="4"/>
  <c r="D515" i="4"/>
  <c r="D567" i="4"/>
  <c r="F603" i="4"/>
  <c r="D625" i="4"/>
  <c r="E310" i="9"/>
  <c r="B310" i="9" s="1"/>
  <c r="D42" i="8"/>
  <c r="G313" i="9" s="1"/>
  <c r="E313"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M213" i="9"/>
  <c r="G190" i="9"/>
  <c r="E190" i="9" s="1"/>
  <c r="B190" i="9" s="1"/>
  <c r="G191" i="9"/>
  <c r="E191" i="9" s="1"/>
  <c r="B191"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1" i="9"/>
  <c r="E161" i="9" s="1"/>
  <c r="B161" i="9" s="1"/>
  <c r="G188" i="9"/>
  <c r="E188" i="9" s="1"/>
  <c r="B188" i="9" s="1"/>
  <c r="G166" i="9"/>
  <c r="G162" i="9"/>
  <c r="E162" i="9" s="1"/>
  <c r="B162" i="9" s="1"/>
  <c r="G163" i="9"/>
  <c r="E163" i="9" s="1"/>
  <c r="B163" i="9" s="1"/>
  <c r="G189" i="9"/>
  <c r="E189" i="9" s="1"/>
  <c r="B189" i="9" s="1"/>
  <c r="H165" i="9"/>
  <c r="G164" i="9"/>
  <c r="E164" i="9" s="1"/>
  <c r="B164" i="9" s="1"/>
  <c r="D106" i="4"/>
  <c r="D311" i="4"/>
  <c r="D363" i="4"/>
  <c r="F417" i="4"/>
  <c r="D472" i="4"/>
  <c r="D484" i="4"/>
  <c r="E87" i="5"/>
  <c r="D1065" i="1" s="1"/>
  <c r="G1065" i="1" s="1"/>
  <c r="F88" i="5"/>
  <c r="D146" i="5"/>
  <c r="E176" i="5"/>
  <c r="F115" i="6"/>
  <c r="B131" i="9"/>
  <c r="B135" i="9"/>
  <c r="B139" i="9"/>
  <c r="B146" i="9"/>
  <c r="B150" i="9"/>
  <c r="B154" i="9"/>
  <c r="B158" i="9"/>
  <c r="F277" i="9"/>
  <c r="E145" i="9"/>
  <c r="B145" i="9" s="1"/>
  <c r="E149" i="9"/>
  <c r="B149" i="9" s="1"/>
  <c r="E153" i="9"/>
  <c r="B153" i="9" s="1"/>
  <c r="E157" i="9"/>
  <c r="B157" i="9" s="1"/>
  <c r="F245" i="9"/>
  <c r="B245" i="9" s="1"/>
  <c r="F246" i="9"/>
  <c r="B246" i="9" s="1"/>
  <c r="F250" i="9"/>
  <c r="B250" i="9" s="1"/>
  <c r="F254" i="9"/>
  <c r="B254" i="9" s="1"/>
  <c r="F257" i="9"/>
  <c r="B257" i="9" s="1"/>
  <c r="F258" i="9"/>
  <c r="B258" i="9" s="1"/>
  <c r="F261" i="9"/>
  <c r="B261" i="9" s="1"/>
  <c r="F262" i="9"/>
  <c r="B262" i="9" s="1"/>
  <c r="F265" i="9"/>
  <c r="B265" i="9" s="1"/>
  <c r="F266" i="9"/>
  <c r="B266" i="9" s="1"/>
  <c r="F269" i="9"/>
  <c r="B269" i="9" s="1"/>
  <c r="F270" i="9"/>
  <c r="B270" i="9" s="1"/>
  <c r="B298" i="9"/>
  <c r="E284" i="9"/>
  <c r="B284" i="9" s="1"/>
  <c r="H19" i="9" l="1"/>
  <c r="E19" i="9" s="1"/>
  <c r="B19" i="9" s="1"/>
  <c r="G637" i="1"/>
  <c r="F644" i="4"/>
  <c r="H638" i="1"/>
  <c r="G638" i="1"/>
  <c r="C1518" i="1"/>
  <c r="G1524" i="1"/>
  <c r="H1524" i="1"/>
  <c r="F245" i="5"/>
  <c r="E237" i="5"/>
  <c r="I23" i="3" s="1"/>
  <c r="G1222" i="1"/>
  <c r="G1227" i="1"/>
  <c r="G1215" i="1"/>
  <c r="G1216" i="1"/>
  <c r="H1154" i="1"/>
  <c r="F134" i="5"/>
  <c r="H1112" i="1"/>
  <c r="F69" i="5"/>
  <c r="E7" i="5"/>
  <c r="D985" i="1" s="1"/>
  <c r="G1499" i="1"/>
  <c r="H1454" i="1"/>
  <c r="G1454" i="1"/>
  <c r="G46" i="1"/>
  <c r="F50" i="4"/>
  <c r="G173" i="1"/>
  <c r="G165" i="1"/>
  <c r="E350" i="4"/>
  <c r="D345" i="1" s="1"/>
  <c r="G120" i="1"/>
  <c r="H28" i="3"/>
  <c r="C1435" i="1"/>
  <c r="F363" i="4"/>
  <c r="C358" i="1"/>
  <c r="I22" i="3"/>
  <c r="D1153" i="1"/>
  <c r="F484" i="4"/>
  <c r="C478" i="1"/>
  <c r="F311" i="4"/>
  <c r="C306" i="1"/>
  <c r="E165" i="9"/>
  <c r="B165" i="9" s="1"/>
  <c r="K1451" i="9"/>
  <c r="G314" i="9"/>
  <c r="E314" i="9" s="1"/>
  <c r="B314" i="9" s="1"/>
  <c r="I34" i="3"/>
  <c r="C1517" i="1"/>
  <c r="F515" i="4"/>
  <c r="C509" i="1"/>
  <c r="F299" i="4"/>
  <c r="D298" i="4"/>
  <c r="C294" i="1"/>
  <c r="F44" i="4"/>
  <c r="C40" i="1"/>
  <c r="E635" i="4"/>
  <c r="D629" i="1" s="1"/>
  <c r="D414" i="1"/>
  <c r="E68" i="5"/>
  <c r="H1383" i="1"/>
  <c r="F146" i="5"/>
  <c r="C1124" i="1"/>
  <c r="B313" i="9"/>
  <c r="F625" i="4"/>
  <c r="C619" i="1"/>
  <c r="D420" i="4"/>
  <c r="F421" i="4"/>
  <c r="C415" i="1"/>
  <c r="F163" i="4"/>
  <c r="C159" i="1"/>
  <c r="D6" i="4"/>
  <c r="F7" i="4"/>
  <c r="C3" i="1"/>
  <c r="F12" i="5"/>
  <c r="D7" i="5"/>
  <c r="C990" i="1"/>
  <c r="H259" i="1"/>
  <c r="G259" i="1"/>
  <c r="I27" i="3"/>
  <c r="D1408" i="1"/>
  <c r="E141" i="6"/>
  <c r="D293" i="1"/>
  <c r="E636" i="4"/>
  <c r="D630" i="1" s="1"/>
  <c r="D522" i="1"/>
  <c r="F472" i="4"/>
  <c r="C466" i="1"/>
  <c r="F106" i="4"/>
  <c r="C102" i="1"/>
  <c r="E166" i="9"/>
  <c r="B166" i="9" s="1"/>
  <c r="F114" i="6"/>
  <c r="F396" i="4"/>
  <c r="C391" i="1"/>
  <c r="F139" i="4"/>
  <c r="C135" i="1"/>
  <c r="F196" i="4"/>
  <c r="C192" i="1"/>
  <c r="F35" i="6"/>
  <c r="H25" i="3"/>
  <c r="C1329" i="1"/>
  <c r="G311" i="9"/>
  <c r="E311" i="9" s="1"/>
  <c r="B311" i="9" s="1"/>
  <c r="F206" i="5"/>
  <c r="C1183" i="1"/>
  <c r="E151" i="4"/>
  <c r="E412" i="4"/>
  <c r="I16" i="3"/>
  <c r="D2" i="1"/>
  <c r="D68" i="5"/>
  <c r="F263" i="4"/>
  <c r="H1065" i="1"/>
  <c r="F213" i="9"/>
  <c r="B213" i="9" s="1"/>
  <c r="D528" i="4"/>
  <c r="F567" i="4"/>
  <c r="C561" i="1"/>
  <c r="F344" i="4"/>
  <c r="C339" i="1"/>
  <c r="F351" i="4"/>
  <c r="D350" i="4"/>
  <c r="C346" i="1"/>
  <c r="H21" i="9"/>
  <c r="G21" i="9"/>
  <c r="F152" i="4"/>
  <c r="D151" i="4"/>
  <c r="C148" i="1"/>
  <c r="B316" i="9"/>
  <c r="E315" i="9"/>
  <c r="I10" i="3" s="1"/>
  <c r="D175" i="5"/>
  <c r="H22" i="3"/>
  <c r="F176" i="5"/>
  <c r="C1153" i="1"/>
  <c r="G1518" i="1" l="1"/>
  <c r="H1518" i="1"/>
  <c r="D1214" i="1"/>
  <c r="H1214" i="1" s="1"/>
  <c r="E175" i="5"/>
  <c r="D1152" i="1" s="1"/>
  <c r="F237" i="5"/>
  <c r="E6" i="5"/>
  <c r="I20" i="3"/>
  <c r="E312" i="9"/>
  <c r="E21" i="9"/>
  <c r="E408" i="4"/>
  <c r="D403" i="1" s="1"/>
  <c r="E407" i="4"/>
  <c r="D402" i="1" s="1"/>
  <c r="H17" i="3"/>
  <c r="D289" i="4"/>
  <c r="F151" i="4"/>
  <c r="C147" i="1"/>
  <c r="H346" i="1"/>
  <c r="G346" i="1"/>
  <c r="I17" i="3"/>
  <c r="E289" i="4"/>
  <c r="D147" i="1"/>
  <c r="H1329" i="1"/>
  <c r="G1329" i="1"/>
  <c r="H135" i="1"/>
  <c r="G135" i="1"/>
  <c r="I28" i="3"/>
  <c r="D1435" i="1"/>
  <c r="H9" i="3" s="1"/>
  <c r="H3" i="1"/>
  <c r="G3" i="1"/>
  <c r="H619" i="1"/>
  <c r="G619" i="1"/>
  <c r="H1124" i="1"/>
  <c r="G1124" i="1"/>
  <c r="H509" i="1"/>
  <c r="G509" i="1"/>
  <c r="G318" i="9"/>
  <c r="E318" i="9" s="1"/>
  <c r="F175" i="5"/>
  <c r="C1152" i="1"/>
  <c r="H1153" i="1"/>
  <c r="G1153" i="1"/>
  <c r="D408" i="4"/>
  <c r="F350" i="4"/>
  <c r="C345" i="1"/>
  <c r="H561" i="1"/>
  <c r="G561" i="1"/>
  <c r="H1183" i="1"/>
  <c r="G1183" i="1"/>
  <c r="H466" i="1"/>
  <c r="G466" i="1"/>
  <c r="G1408" i="1"/>
  <c r="H1408" i="1"/>
  <c r="H990" i="1"/>
  <c r="G990" i="1"/>
  <c r="H415" i="1"/>
  <c r="G415" i="1"/>
  <c r="H294" i="1"/>
  <c r="G294" i="1"/>
  <c r="H478" i="1"/>
  <c r="G478" i="1"/>
  <c r="B21" i="9"/>
  <c r="H391" i="1"/>
  <c r="G391" i="1"/>
  <c r="F7" i="5"/>
  <c r="D6" i="5"/>
  <c r="H20" i="3"/>
  <c r="C985" i="1"/>
  <c r="D290" i="4"/>
  <c r="D412" i="4"/>
  <c r="F6" i="4"/>
  <c r="H16" i="3"/>
  <c r="C2" i="1"/>
  <c r="D407" i="4"/>
  <c r="F298" i="4"/>
  <c r="C293" i="1"/>
  <c r="H1517" i="1"/>
  <c r="G1517" i="1"/>
  <c r="H11" i="3"/>
  <c r="H358" i="1"/>
  <c r="G358" i="1"/>
  <c r="H148" i="1"/>
  <c r="G148" i="1"/>
  <c r="H339" i="1"/>
  <c r="G339" i="1"/>
  <c r="D636" i="4"/>
  <c r="F528" i="4"/>
  <c r="C522" i="1"/>
  <c r="F68" i="5"/>
  <c r="H21" i="3"/>
  <c r="C1046" i="1"/>
  <c r="E639" i="4"/>
  <c r="D407" i="1"/>
  <c r="H192" i="1"/>
  <c r="G192" i="1"/>
  <c r="G102" i="1"/>
  <c r="H102" i="1"/>
  <c r="H159" i="1"/>
  <c r="G159" i="1"/>
  <c r="F420" i="4"/>
  <c r="D635" i="4"/>
  <c r="C414" i="1"/>
  <c r="I21" i="3"/>
  <c r="D1046" i="1"/>
  <c r="H40" i="1"/>
  <c r="G40" i="1"/>
  <c r="H306" i="1"/>
  <c r="G306" i="1"/>
  <c r="F141" i="6"/>
  <c r="H278" i="9" l="1"/>
  <c r="G1214" i="1"/>
  <c r="D984" i="1"/>
  <c r="G1435" i="1"/>
  <c r="H1435" i="1"/>
  <c r="K3" i="9"/>
  <c r="D633" i="1"/>
  <c r="H522" i="1"/>
  <c r="G522" i="1"/>
  <c r="H293" i="1"/>
  <c r="G293" i="1"/>
  <c r="H345" i="1"/>
  <c r="G345" i="1"/>
  <c r="E291" i="4"/>
  <c r="D287" i="1" s="1"/>
  <c r="E413" i="4"/>
  <c r="D285" i="1"/>
  <c r="E290" i="4"/>
  <c r="D286" i="1" s="1"/>
  <c r="G147" i="1"/>
  <c r="H147" i="1"/>
  <c r="H414" i="1"/>
  <c r="G414" i="1"/>
  <c r="C286" i="1"/>
  <c r="H1046" i="1"/>
  <c r="G1046" i="1"/>
  <c r="N3" i="9"/>
  <c r="I11" i="3"/>
  <c r="H985" i="1"/>
  <c r="G985" i="1"/>
  <c r="H1152" i="1"/>
  <c r="G1152" i="1"/>
  <c r="G285" i="9"/>
  <c r="E285" i="9" s="1"/>
  <c r="B285" i="9" s="1"/>
  <c r="G278" i="9"/>
  <c r="F6" i="5"/>
  <c r="C984" i="1"/>
  <c r="F635" i="4"/>
  <c r="C629" i="1"/>
  <c r="F636" i="4"/>
  <c r="C630" i="1"/>
  <c r="F407" i="4"/>
  <c r="C402" i="1"/>
  <c r="D639" i="4"/>
  <c r="D414" i="4"/>
  <c r="F412" i="4"/>
  <c r="C407" i="1"/>
  <c r="F408" i="4"/>
  <c r="C403" i="1"/>
  <c r="D291" i="4"/>
  <c r="F289" i="4"/>
  <c r="D413" i="4"/>
  <c r="C285" i="1"/>
  <c r="H2" i="1"/>
  <c r="G2" i="1"/>
  <c r="E317" i="9"/>
  <c r="I9" i="3" s="1"/>
  <c r="B318" i="9"/>
  <c r="E278" i="9" l="1"/>
  <c r="E277" i="9" s="1"/>
  <c r="F290" i="4"/>
  <c r="F291" i="4"/>
  <c r="C287" i="1"/>
  <c r="G285" i="1"/>
  <c r="H285" i="1"/>
  <c r="C409" i="1"/>
  <c r="G630" i="1"/>
  <c r="H630" i="1"/>
  <c r="D640" i="4"/>
  <c r="D415" i="4"/>
  <c r="F413" i="4"/>
  <c r="C408" i="1"/>
  <c r="D641" i="4"/>
  <c r="F639" i="4"/>
  <c r="C633" i="1"/>
  <c r="H286" i="1"/>
  <c r="G286" i="1"/>
  <c r="E640" i="4"/>
  <c r="E415" i="4"/>
  <c r="D410" i="1" s="1"/>
  <c r="D408" i="1"/>
  <c r="E414" i="4"/>
  <c r="D409" i="1" s="1"/>
  <c r="H407" i="1"/>
  <c r="G407" i="1"/>
  <c r="H402" i="1"/>
  <c r="G402" i="1"/>
  <c r="H629" i="1"/>
  <c r="G629" i="1"/>
  <c r="H403" i="1"/>
  <c r="G403" i="1"/>
  <c r="H8" i="3"/>
  <c r="H984" i="1"/>
  <c r="G984" i="1"/>
  <c r="B278" i="9" l="1"/>
  <c r="M3" i="9"/>
  <c r="I8" i="3"/>
  <c r="H408" i="1"/>
  <c r="G408" i="1"/>
  <c r="H633" i="1"/>
  <c r="G633" i="1"/>
  <c r="E642" i="4"/>
  <c r="D634" i="1"/>
  <c r="E641" i="4"/>
  <c r="F641" i="4" s="1"/>
  <c r="F415" i="4"/>
  <c r="C410" i="1"/>
  <c r="H409" i="1"/>
  <c r="G409" i="1"/>
  <c r="H287" i="1"/>
  <c r="G287" i="1"/>
  <c r="C635" i="1"/>
  <c r="D642" i="4"/>
  <c r="F640" i="4"/>
  <c r="C634" i="1"/>
  <c r="F414" i="4"/>
  <c r="F642" i="4" l="1"/>
  <c r="D646" i="4"/>
  <c r="C636" i="1"/>
  <c r="H410" i="1"/>
  <c r="G410" i="1"/>
  <c r="E646" i="4"/>
  <c r="D636" i="1"/>
  <c r="H634" i="1"/>
  <c r="G634" i="1"/>
  <c r="D645" i="4"/>
  <c r="E645" i="4"/>
  <c r="D635" i="1"/>
  <c r="H635" i="1" s="1"/>
  <c r="G276" i="9" l="1"/>
  <c r="E276" i="9" s="1"/>
  <c r="B276" i="9" s="1"/>
  <c r="H18" i="3"/>
  <c r="F645" i="4"/>
  <c r="C639" i="1"/>
  <c r="I19" i="3"/>
  <c r="D640" i="1"/>
  <c r="G636" i="1"/>
  <c r="H636" i="1"/>
  <c r="F646" i="4"/>
  <c r="H19" i="3"/>
  <c r="C640" i="1"/>
  <c r="I18" i="3"/>
  <c r="D639" i="1"/>
  <c r="G635" i="1"/>
  <c r="H7" i="3" l="1"/>
  <c r="J3" i="9" s="1"/>
  <c r="H640" i="1"/>
  <c r="G640" i="1"/>
  <c r="H639" i="1"/>
  <c r="G639" i="1"/>
  <c r="M272" i="9" l="1"/>
  <c r="L272" i="9"/>
  <c r="H274" i="9"/>
  <c r="G274" i="9"/>
  <c r="H18" i="9"/>
  <c r="G18" i="9"/>
  <c r="H17" i="9"/>
  <c r="M16" i="9"/>
  <c r="L15" i="9"/>
  <c r="H15" i="9"/>
  <c r="G17" i="9"/>
  <c r="L16" i="9"/>
  <c r="J13" i="9"/>
  <c r="J17" i="9"/>
  <c r="J11" i="9"/>
  <c r="K6" i="9"/>
  <c r="J10" i="9"/>
  <c r="K5" i="9"/>
  <c r="J5" i="9"/>
  <c r="I13" i="9"/>
  <c r="J8" i="9"/>
  <c r="K10" i="9"/>
  <c r="K9" i="9"/>
  <c r="K8" i="9"/>
  <c r="I6" i="9"/>
  <c r="M15" i="9"/>
  <c r="G15" i="9"/>
  <c r="I8" i="9"/>
  <c r="K13" i="9"/>
  <c r="I7" i="9"/>
  <c r="J9" i="9"/>
  <c r="G16" i="9"/>
  <c r="J12" i="9"/>
  <c r="K7" i="9"/>
  <c r="H16" i="9"/>
  <c r="K11" i="9"/>
  <c r="I5" i="9"/>
  <c r="I12" i="9"/>
  <c r="J7" i="9"/>
  <c r="I11" i="9"/>
  <c r="J6" i="9"/>
  <c r="K12" i="9"/>
  <c r="I17" i="9"/>
  <c r="I9" i="9"/>
  <c r="E18" i="9" l="1"/>
  <c r="B18" i="9" s="1"/>
  <c r="F272" i="9"/>
  <c r="F20" i="9" s="1"/>
  <c r="E9" i="9"/>
  <c r="B9" i="9" s="1"/>
  <c r="E274" i="9"/>
  <c r="B274" i="9" s="1"/>
  <c r="E11" i="9"/>
  <c r="B11" i="9" s="1"/>
  <c r="F16" i="9"/>
  <c r="E7" i="9"/>
  <c r="B7" i="9" s="1"/>
  <c r="E16" i="9"/>
  <c r="E8" i="9"/>
  <c r="B8" i="9" s="1"/>
  <c r="E13" i="9"/>
  <c r="B13" i="9" s="1"/>
  <c r="E15" i="9"/>
  <c r="E17" i="9"/>
  <c r="B17" i="9" s="1"/>
  <c r="E12" i="9"/>
  <c r="B12" i="9" s="1"/>
  <c r="B272" i="9"/>
  <c r="E5" i="9"/>
  <c r="E6" i="9"/>
  <c r="B6" i="9" s="1"/>
  <c r="E10" i="9"/>
  <c r="B10" i="9" s="1"/>
  <c r="F15" i="9"/>
  <c r="E20" i="9" l="1"/>
  <c r="I7" i="3" s="1"/>
  <c r="B16" i="9"/>
  <c r="F14" i="9"/>
  <c r="F3" i="9" s="1"/>
  <c r="E4" i="9"/>
  <c r="B5" i="9"/>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<sst xmlns="http://schemas.openxmlformats.org/spreadsheetml/2006/main" count="4374" uniqueCount="3426">
  <si>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</si>
  <si>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</si>
  <si>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</si>
  <si>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</si>
  <si>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</si>
  <si>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</si>
  <si>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</si>
  <si>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</si>
  <si>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</si>
  <si>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</si>
  <si>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</si>
  <si>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</si>
  <si>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</si>
  <si>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</si>
  <si>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</si>
  <si>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</si>
  <si>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</si>
  <si>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</si>
  <si>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</si>
  <si>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</si>
  <si>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</si>
  <si>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</si>
  <si>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</si>
  <si>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</si>
  <si>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</si>
  <si>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</si>
  <si>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</si>
  <si>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</si>
  <si>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</si>
  <si>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</si>
  <si>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</si>
  <si>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LUKA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</si>
  <si>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</si>
  <si>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</si>
  <si>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</si>
  <si>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</si>
  <si>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</si>
  <si>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</si>
  <si>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</si>
  <si>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</si>
  <si>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</si>
  <si>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</si>
  <si>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</si>
  <si>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</si>
  <si>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</si>
  <si>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</si>
  <si>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</si>
  <si>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</si>
  <si>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</si>
  <si>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42830 - O.Š. LUKA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</si>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</sst>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3015106.4799999995</v>
      </c>
      <c r="D2" s="6">
        <f>'PR-RAS'!E6</f>
        <v>3694581.74</v>
      </c>
      <c r="E2" s="6">
        <v>0</v>
      </c>
      <c r="F2" s="6">
        <v>0</v>
      </c>
      <c r="G2" s="7">
        <f t="shared" ref="G2:G264" si="0">(B2/1000)*(C2*1+D2*2)</f>
        <v>10404.269960000001</v>
      </c>
      <c r="H2" s="7">
        <f t="shared" ref="H2:H264" si="1">ABS(C2-ROUND(C2,0))+ABS(D2-ROUND(D2,0))</f>
        <v>0.73999999929219484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2333917.15</v>
      </c>
      <c r="D46" s="1">
        <f>'PR-RAS'!E50</f>
        <v>2947650.06</v>
      </c>
      <c r="E46" s="1">
        <v>0</v>
      </c>
      <c r="F46" s="1">
        <v>0</v>
      </c>
      <c r="G46" s="2">
        <f t="shared" si="0"/>
        <v>370314.77714999998</v>
      </c>
      <c r="H46" s="2">
        <f t="shared" si="1"/>
        <v>0.2099999999627471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2229926.73</v>
      </c>
      <c r="D64" s="1">
        <f>'PR-RAS'!E68</f>
        <v>2790353.45</v>
      </c>
      <c r="E64" s="1">
        <v>0</v>
      </c>
      <c r="F64" s="1">
        <v>0</v>
      </c>
      <c r="G64" s="2">
        <f t="shared" si="0"/>
        <v>492069.91869000008</v>
      </c>
      <c r="H64" s="2">
        <f t="shared" si="1"/>
        <v>0.72000000020489097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2229926.73</v>
      </c>
      <c r="D65" s="1">
        <f>'PR-RAS'!E69</f>
        <v>2687079.56</v>
      </c>
      <c r="E65" s="1">
        <v>0</v>
      </c>
      <c r="F65" s="1">
        <v>0</v>
      </c>
      <c r="G65" s="2">
        <f t="shared" si="0"/>
        <v>486661.49439999997</v>
      </c>
      <c r="H65" s="2">
        <f t="shared" si="1"/>
        <v>0.7099999999627471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103273.89</v>
      </c>
      <c r="E66" s="1">
        <v>0</v>
      </c>
      <c r="F66" s="1">
        <v>0</v>
      </c>
      <c r="G66" s="2">
        <f t="shared" si="0"/>
        <v>13425.6057</v>
      </c>
      <c r="H66" s="2">
        <f t="shared" si="1"/>
        <v>0.11000000000058208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103990.42</v>
      </c>
      <c r="D73" s="1">
        <f>'PR-RAS'!E77</f>
        <v>157296.60999999999</v>
      </c>
      <c r="E73" s="1">
        <v>0</v>
      </c>
      <c r="F73" s="1">
        <v>0</v>
      </c>
      <c r="G73" s="2">
        <f t="shared" si="0"/>
        <v>30138.022079999995</v>
      </c>
      <c r="H73" s="2">
        <f t="shared" si="1"/>
        <v>0.81000000001222361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336</v>
      </c>
      <c r="D74" s="1">
        <f>'PR-RAS'!E78</f>
        <v>364</v>
      </c>
      <c r="E74" s="1">
        <v>0</v>
      </c>
      <c r="F74" s="1">
        <v>0</v>
      </c>
      <c r="G74" s="2">
        <f t="shared" si="0"/>
        <v>77.671999999999997</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103654.42</v>
      </c>
      <c r="D76" s="1">
        <f>'PR-RAS'!E80</f>
        <v>156932.60999999999</v>
      </c>
      <c r="E76" s="1">
        <v>0</v>
      </c>
      <c r="F76" s="1">
        <v>0</v>
      </c>
      <c r="G76" s="2">
        <f t="shared" si="0"/>
        <v>31313.972999999994</v>
      </c>
      <c r="H76" s="2">
        <f t="shared" si="1"/>
        <v>0.81000000001222361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1444.98</v>
      </c>
      <c r="D78" s="1">
        <f>'PR-RAS'!E82</f>
        <v>1197.0999999999999</v>
      </c>
      <c r="E78" s="1">
        <v>0</v>
      </c>
      <c r="F78" s="1">
        <v>0</v>
      </c>
      <c r="G78" s="2">
        <f t="shared" si="0"/>
        <v>295.61685999999997</v>
      </c>
      <c r="H78" s="2">
        <f t="shared" si="1"/>
        <v>0.11999999999989086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1444.98</v>
      </c>
      <c r="D79" s="1">
        <f>'PR-RAS'!E83</f>
        <v>1197.0999999999999</v>
      </c>
      <c r="E79" s="1">
        <v>0</v>
      </c>
      <c r="F79" s="1">
        <v>0</v>
      </c>
      <c r="G79" s="2">
        <f t="shared" si="0"/>
        <v>299.45603999999997</v>
      </c>
      <c r="H79" s="2">
        <f t="shared" si="1"/>
        <v>0.11999999999989086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0.1</v>
      </c>
      <c r="E81" s="1">
        <v>0</v>
      </c>
      <c r="F81" s="1">
        <v>0</v>
      </c>
      <c r="G81" s="2">
        <f t="shared" si="0"/>
        <v>1.84E-2</v>
      </c>
      <c r="H81" s="2">
        <f t="shared" si="1"/>
        <v>0.13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1444.95</v>
      </c>
      <c r="D84" s="1">
        <f>'PR-RAS'!E88</f>
        <v>1197</v>
      </c>
      <c r="E84" s="1">
        <v>0</v>
      </c>
      <c r="F84" s="1">
        <v>0</v>
      </c>
      <c r="G84" s="2">
        <f t="shared" si="0"/>
        <v>318.63285000000002</v>
      </c>
      <c r="H84" s="2">
        <f t="shared" si="1"/>
        <v>4.9999999999954525E-2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69896.259999999995</v>
      </c>
      <c r="D102" s="1">
        <f>'PR-RAS'!E106</f>
        <v>67209.13</v>
      </c>
      <c r="E102" s="1">
        <v>0</v>
      </c>
      <c r="F102" s="1">
        <v>0</v>
      </c>
      <c r="G102" s="2">
        <f t="shared" si="0"/>
        <v>20635.766520000005</v>
      </c>
      <c r="H102" s="2">
        <f t="shared" si="1"/>
        <v>0.38999999999941792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69896.259999999995</v>
      </c>
      <c r="D108" s="1">
        <f>'PR-RAS'!E112</f>
        <v>67209.13</v>
      </c>
      <c r="E108" s="1">
        <v>0</v>
      </c>
      <c r="F108" s="1">
        <v>0</v>
      </c>
      <c r="G108" s="2">
        <f t="shared" si="0"/>
        <v>21861.65364</v>
      </c>
      <c r="H108" s="2">
        <f t="shared" si="1"/>
        <v>0.38999999999941792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69896.259999999995</v>
      </c>
      <c r="D113" s="1">
        <f>'PR-RAS'!E117</f>
        <v>67209.13</v>
      </c>
      <c r="E113" s="1">
        <v>0</v>
      </c>
      <c r="F113" s="1">
        <v>0</v>
      </c>
      <c r="G113" s="2">
        <f t="shared" si="0"/>
        <v>22883.226240000004</v>
      </c>
      <c r="H113" s="2">
        <f t="shared" si="1"/>
        <v>0.38999999999941792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10875.34</v>
      </c>
      <c r="D120" s="1">
        <f>'PR-RAS'!E124</f>
        <v>13218.220000000001</v>
      </c>
      <c r="E120" s="1">
        <v>0</v>
      </c>
      <c r="F120" s="1">
        <v>0</v>
      </c>
      <c r="G120" s="2">
        <f t="shared" si="0"/>
        <v>4440.1018199999999</v>
      </c>
      <c r="H120" s="2">
        <f t="shared" si="1"/>
        <v>0.56000000000130967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9734.61</v>
      </c>
      <c r="D121" s="1">
        <f>'PR-RAS'!E125</f>
        <v>12624.44</v>
      </c>
      <c r="E121" s="1">
        <v>0</v>
      </c>
      <c r="F121" s="1">
        <v>0</v>
      </c>
      <c r="G121" s="2">
        <f t="shared" si="0"/>
        <v>4198.0188000000007</v>
      </c>
      <c r="H121" s="2">
        <f t="shared" si="1"/>
        <v>0.82999999999992724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9734.61</v>
      </c>
      <c r="D123" s="1">
        <f>'PR-RAS'!E127</f>
        <v>12624.44</v>
      </c>
      <c r="E123" s="1">
        <v>0</v>
      </c>
      <c r="F123" s="1">
        <v>0</v>
      </c>
      <c r="G123" s="2">
        <f t="shared" si="0"/>
        <v>4267.9857800000009</v>
      </c>
      <c r="H123" s="2">
        <f t="shared" si="1"/>
        <v>0.82999999999992724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1140.73</v>
      </c>
      <c r="D124" s="1">
        <f>'PR-RAS'!E128</f>
        <v>593.78</v>
      </c>
      <c r="E124" s="1">
        <v>0</v>
      </c>
      <c r="F124" s="1">
        <v>0</v>
      </c>
      <c r="G124" s="2">
        <f t="shared" si="0"/>
        <v>286.37966999999998</v>
      </c>
      <c r="H124" s="2">
        <f t="shared" si="1"/>
        <v>0.49000000000000909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1140.73</v>
      </c>
      <c r="D125" s="1">
        <f>'PR-RAS'!E129</f>
        <v>593.78</v>
      </c>
      <c r="E125" s="1">
        <v>0</v>
      </c>
      <c r="F125" s="1">
        <v>0</v>
      </c>
      <c r="G125" s="2">
        <f t="shared" si="0"/>
        <v>288.70796000000001</v>
      </c>
      <c r="H125" s="2">
        <f t="shared" si="1"/>
        <v>0.49000000000000909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598972.75</v>
      </c>
      <c r="D129" s="1">
        <f>'PR-RAS'!E133</f>
        <v>665307.2300000001</v>
      </c>
      <c r="E129" s="1">
        <v>0</v>
      </c>
      <c r="F129" s="1">
        <v>0</v>
      </c>
      <c r="G129" s="2">
        <f t="shared" si="0"/>
        <v>246987.16288000002</v>
      </c>
      <c r="H129" s="2">
        <f t="shared" si="1"/>
        <v>0.48000000009778887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598972.75</v>
      </c>
      <c r="D130" s="1">
        <f>'PR-RAS'!E134</f>
        <v>665307.2300000001</v>
      </c>
      <c r="E130" s="1">
        <v>0</v>
      </c>
      <c r="F130" s="1">
        <v>0</v>
      </c>
      <c r="G130" s="2">
        <f t="shared" si="0"/>
        <v>248916.75009000005</v>
      </c>
      <c r="H130" s="2">
        <f t="shared" si="1"/>
        <v>0.48000000009778887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590167.69999999995</v>
      </c>
      <c r="D131" s="1">
        <f>'PR-RAS'!E135</f>
        <v>638813.31000000006</v>
      </c>
      <c r="E131" s="1">
        <v>0</v>
      </c>
      <c r="F131" s="1">
        <v>0</v>
      </c>
      <c r="G131" s="2">
        <f t="shared" si="0"/>
        <v>242813.26160000003</v>
      </c>
      <c r="H131" s="2">
        <f t="shared" si="1"/>
        <v>0.61000000010244548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8805.0499999999993</v>
      </c>
      <c r="D132" s="1">
        <f>'PR-RAS'!E136</f>
        <v>26493.919999999998</v>
      </c>
      <c r="E132" s="1">
        <v>0</v>
      </c>
      <c r="F132" s="1">
        <v>0</v>
      </c>
      <c r="G132" s="2">
        <f t="shared" si="0"/>
        <v>8094.86859</v>
      </c>
      <c r="H132" s="2">
        <f t="shared" si="1"/>
        <v>0.13000000000101863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2923741.5599999996</v>
      </c>
      <c r="D147" s="1">
        <f>'PR-RAS'!E151</f>
        <v>3577244.7099999995</v>
      </c>
      <c r="E147" s="1">
        <v>0</v>
      </c>
      <c r="F147" s="1">
        <v>0</v>
      </c>
      <c r="G147" s="2">
        <f t="shared" si="0"/>
        <v>1471421.7230799997</v>
      </c>
      <c r="H147" s="2">
        <f t="shared" si="1"/>
        <v>0.73000000091269612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2364561.29</v>
      </c>
      <c r="D148" s="1">
        <f>'PR-RAS'!E152</f>
        <v>2931314.4899999998</v>
      </c>
      <c r="E148" s="1">
        <v>0</v>
      </c>
      <c r="F148" s="1">
        <v>0</v>
      </c>
      <c r="G148" s="2">
        <f t="shared" si="0"/>
        <v>1209396.9696899999</v>
      </c>
      <c r="H148" s="2">
        <f t="shared" si="1"/>
        <v>0.77999999979510903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1943242.92</v>
      </c>
      <c r="D149" s="1">
        <f>'PR-RAS'!E153</f>
        <v>2423496.2999999998</v>
      </c>
      <c r="E149" s="1">
        <v>0</v>
      </c>
      <c r="F149" s="1">
        <v>0</v>
      </c>
      <c r="G149" s="2">
        <f t="shared" si="0"/>
        <v>1004954.8569599999</v>
      </c>
      <c r="H149" s="2">
        <f t="shared" si="1"/>
        <v>0.37999999988824129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1871021.82</v>
      </c>
      <c r="D150" s="1">
        <f>'PR-RAS'!E154</f>
        <v>2310606.04</v>
      </c>
      <c r="E150" s="1">
        <v>0</v>
      </c>
      <c r="F150" s="1">
        <v>0</v>
      </c>
      <c r="G150" s="2">
        <f t="shared" si="0"/>
        <v>967342.85109999997</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57447.16</v>
      </c>
      <c r="D152" s="1">
        <f>'PR-RAS'!E156</f>
        <v>92949.82</v>
      </c>
      <c r="E152" s="1">
        <v>0</v>
      </c>
      <c r="F152" s="1">
        <v>0</v>
      </c>
      <c r="G152" s="2">
        <f t="shared" si="0"/>
        <v>36745.366800000003</v>
      </c>
      <c r="H152" s="2">
        <f t="shared" si="1"/>
        <v>0.33999999999650754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14773.94</v>
      </c>
      <c r="D153" s="1">
        <f>'PR-RAS'!E157</f>
        <v>19940.439999999999</v>
      </c>
      <c r="E153" s="1">
        <v>0</v>
      </c>
      <c r="F153" s="1">
        <v>0</v>
      </c>
      <c r="G153" s="2">
        <f t="shared" si="0"/>
        <v>8307.5326399999994</v>
      </c>
      <c r="H153" s="2">
        <f t="shared" si="1"/>
        <v>0.49999999999818101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100125.16</v>
      </c>
      <c r="D154" s="1">
        <f>'PR-RAS'!E158</f>
        <v>108641.08</v>
      </c>
      <c r="E154" s="1">
        <v>0</v>
      </c>
      <c r="F154" s="1">
        <v>0</v>
      </c>
      <c r="G154" s="2">
        <f t="shared" si="0"/>
        <v>48563.319960000001</v>
      </c>
      <c r="H154" s="2">
        <f t="shared" si="1"/>
        <v>0.24000000000523869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321193.21000000002</v>
      </c>
      <c r="D155" s="1">
        <f>'PR-RAS'!E159</f>
        <v>399177.11</v>
      </c>
      <c r="E155" s="1">
        <v>0</v>
      </c>
      <c r="F155" s="1">
        <v>0</v>
      </c>
      <c r="G155" s="2">
        <f t="shared" si="0"/>
        <v>172410.30421999999</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321193.21000000002</v>
      </c>
      <c r="D157" s="1">
        <f>'PR-RAS'!E161</f>
        <v>399177.11</v>
      </c>
      <c r="E157" s="1">
        <v>0</v>
      </c>
      <c r="F157" s="1">
        <v>0</v>
      </c>
      <c r="G157" s="2">
        <f t="shared" si="0"/>
        <v>174649.39908</v>
      </c>
      <c r="H157" s="2">
        <f t="shared" si="1"/>
        <v>0.32000000000698492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465439.07</v>
      </c>
      <c r="D159" s="1">
        <f>'PR-RAS'!E163</f>
        <v>545898.61</v>
      </c>
      <c r="E159" s="1">
        <v>0</v>
      </c>
      <c r="F159" s="1">
        <v>0</v>
      </c>
      <c r="G159" s="2">
        <f t="shared" si="0"/>
        <v>246043.33382</v>
      </c>
      <c r="H159" s="2">
        <f t="shared" si="1"/>
        <v>0.46000000002095476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43452.810000000005</v>
      </c>
      <c r="D160" s="1">
        <f>'PR-RAS'!E164</f>
        <v>46985.270000000004</v>
      </c>
      <c r="E160" s="1">
        <v>0</v>
      </c>
      <c r="F160" s="1">
        <v>0</v>
      </c>
      <c r="G160" s="2">
        <f t="shared" si="0"/>
        <v>21850.31265</v>
      </c>
      <c r="H160" s="2">
        <f t="shared" si="1"/>
        <v>0.45999999999912689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5371.19</v>
      </c>
      <c r="D161" s="1">
        <f>'PR-RAS'!E165</f>
        <v>8539.25</v>
      </c>
      <c r="E161" s="1">
        <v>0</v>
      </c>
      <c r="F161" s="1">
        <v>0</v>
      </c>
      <c r="G161" s="2">
        <f t="shared" si="0"/>
        <v>3591.9503999999997</v>
      </c>
      <c r="H161" s="2">
        <f t="shared" si="1"/>
        <v>0.43999999999959982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35161.620000000003</v>
      </c>
      <c r="D162" s="1">
        <f>'PR-RAS'!E166</f>
        <v>37033.54</v>
      </c>
      <c r="E162" s="1">
        <v>0</v>
      </c>
      <c r="F162" s="1">
        <v>0</v>
      </c>
      <c r="G162" s="2">
        <f t="shared" si="0"/>
        <v>17585.820700000004</v>
      </c>
      <c r="H162" s="2">
        <f t="shared" si="1"/>
        <v>0.83999999999650754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2920</v>
      </c>
      <c r="D163" s="1">
        <f>'PR-RAS'!E167</f>
        <v>1412.48</v>
      </c>
      <c r="E163" s="1">
        <v>0</v>
      </c>
      <c r="F163" s="1">
        <v>0</v>
      </c>
      <c r="G163" s="2">
        <f t="shared" si="0"/>
        <v>930.68352000000004</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298472.87</v>
      </c>
      <c r="D165" s="1">
        <f>'PR-RAS'!E169</f>
        <v>369682.54999999987</v>
      </c>
      <c r="E165" s="1">
        <v>0</v>
      </c>
      <c r="F165" s="1">
        <v>0</v>
      </c>
      <c r="G165" s="2">
        <f t="shared" si="0"/>
        <v>170205.42707999996</v>
      </c>
      <c r="H165" s="2">
        <f t="shared" si="1"/>
        <v>0.58000000013271347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24340.7</v>
      </c>
      <c r="D166" s="1">
        <f>'PR-RAS'!E170</f>
        <v>30057.35</v>
      </c>
      <c r="E166" s="1">
        <v>0</v>
      </c>
      <c r="F166" s="1">
        <v>0</v>
      </c>
      <c r="G166" s="2">
        <f t="shared" si="0"/>
        <v>13935.141</v>
      </c>
      <c r="H166" s="2">
        <f t="shared" si="1"/>
        <v>0.64999999999781721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167494.44</v>
      </c>
      <c r="D167" s="1">
        <f>'PR-RAS'!E171</f>
        <v>261972.86</v>
      </c>
      <c r="E167" s="1">
        <v>0</v>
      </c>
      <c r="F167" s="1">
        <v>0</v>
      </c>
      <c r="G167" s="2">
        <f t="shared" si="0"/>
        <v>114779.06655999999</v>
      </c>
      <c r="H167" s="2">
        <f t="shared" si="1"/>
        <v>0.58000000001629815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80880.240000000005</v>
      </c>
      <c r="D168" s="1">
        <f>'PR-RAS'!E172</f>
        <v>66856.84</v>
      </c>
      <c r="E168" s="1">
        <v>0</v>
      </c>
      <c r="F168" s="1">
        <v>0</v>
      </c>
      <c r="G168" s="2">
        <f t="shared" si="0"/>
        <v>35837.184639999999</v>
      </c>
      <c r="H168" s="2">
        <f t="shared" si="1"/>
        <v>0.40000000000873115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7182.07</v>
      </c>
      <c r="D169" s="1">
        <f>'PR-RAS'!E173</f>
        <v>5859.16</v>
      </c>
      <c r="E169" s="1">
        <v>0</v>
      </c>
      <c r="F169" s="1">
        <v>0</v>
      </c>
      <c r="G169" s="2">
        <f t="shared" si="0"/>
        <v>3175.2655199999999</v>
      </c>
      <c r="H169" s="2">
        <f t="shared" si="1"/>
        <v>0.22999999999956344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16771.66</v>
      </c>
      <c r="D170" s="1">
        <f>'PR-RAS'!E174</f>
        <v>3427.36</v>
      </c>
      <c r="E170" s="1">
        <v>0</v>
      </c>
      <c r="F170" s="1">
        <v>0</v>
      </c>
      <c r="G170" s="2">
        <f t="shared" si="0"/>
        <v>3992.8582200000005</v>
      </c>
      <c r="H170" s="2">
        <f t="shared" si="1"/>
        <v>0.70000000000027285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1803.76</v>
      </c>
      <c r="D172" s="1">
        <f>'PR-RAS'!E176</f>
        <v>1508.98</v>
      </c>
      <c r="E172" s="1">
        <v>0</v>
      </c>
      <c r="F172" s="1">
        <v>0</v>
      </c>
      <c r="G172" s="2">
        <f t="shared" si="0"/>
        <v>824.51412000000016</v>
      </c>
      <c r="H172" s="2">
        <f t="shared" si="1"/>
        <v>0.25999999999999091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105989.08</v>
      </c>
      <c r="D173" s="1">
        <f>'PR-RAS'!E177</f>
        <v>112330.64000000001</v>
      </c>
      <c r="E173" s="1">
        <v>0</v>
      </c>
      <c r="F173" s="1">
        <v>0</v>
      </c>
      <c r="G173" s="2">
        <f t="shared" si="0"/>
        <v>56871.861920000003</v>
      </c>
      <c r="H173" s="2">
        <f t="shared" si="1"/>
        <v>0.43999999998777639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34028.39</v>
      </c>
      <c r="D174" s="1">
        <f>'PR-RAS'!E178</f>
        <v>35717.5</v>
      </c>
      <c r="E174" s="1">
        <v>0</v>
      </c>
      <c r="F174" s="1">
        <v>0</v>
      </c>
      <c r="G174" s="2">
        <f t="shared" si="0"/>
        <v>18245.16647</v>
      </c>
      <c r="H174" s="2">
        <f t="shared" si="1"/>
        <v>0.88999999999941792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23042.03</v>
      </c>
      <c r="D175" s="1">
        <f>'PR-RAS'!E179</f>
        <v>35567.800000000003</v>
      </c>
      <c r="E175" s="1">
        <v>0</v>
      </c>
      <c r="F175" s="1">
        <v>0</v>
      </c>
      <c r="G175" s="2">
        <f t="shared" si="0"/>
        <v>16386.907619999998</v>
      </c>
      <c r="H175" s="2">
        <f t="shared" si="1"/>
        <v>0.22999999999592546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85</v>
      </c>
      <c r="D176" s="1">
        <f>'PR-RAS'!E180</f>
        <v>0</v>
      </c>
      <c r="E176" s="1">
        <v>0</v>
      </c>
      <c r="F176" s="1">
        <v>0</v>
      </c>
      <c r="G176" s="2">
        <f t="shared" si="0"/>
        <v>14.874999999999998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15598.06</v>
      </c>
      <c r="D177" s="1">
        <f>'PR-RAS'!E181</f>
        <v>18436.689999999999</v>
      </c>
      <c r="E177" s="1">
        <v>0</v>
      </c>
      <c r="F177" s="1">
        <v>0</v>
      </c>
      <c r="G177" s="2">
        <f t="shared" si="0"/>
        <v>9234.9734399999979</v>
      </c>
      <c r="H177" s="2">
        <f t="shared" si="1"/>
        <v>0.37000000000080036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6774.94</v>
      </c>
      <c r="D178" s="1">
        <f>'PR-RAS'!E182</f>
        <v>1916.91</v>
      </c>
      <c r="E178" s="1">
        <v>0</v>
      </c>
      <c r="F178" s="1">
        <v>0</v>
      </c>
      <c r="G178" s="2">
        <f t="shared" si="0"/>
        <v>1877.7505200000001</v>
      </c>
      <c r="H178" s="2">
        <f t="shared" si="1"/>
        <v>0.15000000000031832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6141.55</v>
      </c>
      <c r="D179" s="1">
        <f>'PR-RAS'!E183</f>
        <v>5938.27</v>
      </c>
      <c r="E179" s="1">
        <v>0</v>
      </c>
      <c r="F179" s="1">
        <v>0</v>
      </c>
      <c r="G179" s="2">
        <f t="shared" si="0"/>
        <v>3207.2200199999997</v>
      </c>
      <c r="H179" s="2">
        <f t="shared" si="1"/>
        <v>0.72000000000025466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14344.47</v>
      </c>
      <c r="D180" s="1">
        <f>'PR-RAS'!E184</f>
        <v>6344.99</v>
      </c>
      <c r="E180" s="1">
        <v>0</v>
      </c>
      <c r="F180" s="1">
        <v>0</v>
      </c>
      <c r="G180" s="2">
        <f t="shared" si="0"/>
        <v>4839.166549999999</v>
      </c>
      <c r="H180" s="2">
        <f t="shared" si="1"/>
        <v>0.47999999999956344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2377.5100000000002</v>
      </c>
      <c r="D181" s="1">
        <f>'PR-RAS'!E185</f>
        <v>3118.9</v>
      </c>
      <c r="E181" s="1">
        <v>0</v>
      </c>
      <c r="F181" s="1">
        <v>0</v>
      </c>
      <c r="G181" s="2">
        <f t="shared" si="0"/>
        <v>1550.7558000000001</v>
      </c>
      <c r="H181" s="2">
        <f t="shared" si="1"/>
        <v>0.58999999999969077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3597.13</v>
      </c>
      <c r="D182" s="1">
        <f>'PR-RAS'!E186</f>
        <v>5289.58</v>
      </c>
      <c r="E182" s="1">
        <v>0</v>
      </c>
      <c r="F182" s="1">
        <v>0</v>
      </c>
      <c r="G182" s="2">
        <f t="shared" si="0"/>
        <v>2565.9084900000003</v>
      </c>
      <c r="H182" s="2">
        <f t="shared" si="1"/>
        <v>0.5500000000001819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17524.309999999998</v>
      </c>
      <c r="D184" s="1">
        <f>'PR-RAS'!E188</f>
        <v>16900.150000000001</v>
      </c>
      <c r="E184" s="1">
        <v>0</v>
      </c>
      <c r="F184" s="1">
        <v>0</v>
      </c>
      <c r="G184" s="2">
        <f t="shared" si="0"/>
        <v>9392.4036300000007</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4305.8999999999996</v>
      </c>
      <c r="D185" s="1">
        <f>'PR-RAS'!E189</f>
        <v>3994.76</v>
      </c>
      <c r="E185" s="1">
        <v>0</v>
      </c>
      <c r="F185" s="1">
        <v>0</v>
      </c>
      <c r="G185" s="2">
        <f t="shared" si="0"/>
        <v>2262.3572800000002</v>
      </c>
      <c r="H185" s="2">
        <f t="shared" si="1"/>
        <v>0.34000000000014552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2720</v>
      </c>
      <c r="D186" s="1">
        <f>'PR-RAS'!E190</f>
        <v>0</v>
      </c>
      <c r="E186" s="1">
        <v>0</v>
      </c>
      <c r="F186" s="1">
        <v>0</v>
      </c>
      <c r="G186" s="2">
        <f t="shared" si="0"/>
        <v>503.2</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3728.19</v>
      </c>
      <c r="D187" s="1">
        <f>'PR-RAS'!E191</f>
        <v>1013.21</v>
      </c>
      <c r="E187" s="1">
        <v>0</v>
      </c>
      <c r="F187" s="1">
        <v>0</v>
      </c>
      <c r="G187" s="2">
        <f t="shared" si="0"/>
        <v>1070.3574600000002</v>
      </c>
      <c r="H187" s="2">
        <f t="shared" si="1"/>
        <v>0.40000000000009095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5693.28</v>
      </c>
      <c r="D189" s="1">
        <f>'PR-RAS'!E193</f>
        <v>8668.09</v>
      </c>
      <c r="E189" s="1">
        <v>0</v>
      </c>
      <c r="F189" s="1">
        <v>0</v>
      </c>
      <c r="G189" s="2">
        <f t="shared" si="0"/>
        <v>4329.5384800000002</v>
      </c>
      <c r="H189" s="2">
        <f t="shared" si="1"/>
        <v>0.36999999999989086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913.85</v>
      </c>
      <c r="D191" s="1">
        <f>'PR-RAS'!E195</f>
        <v>3061</v>
      </c>
      <c r="E191" s="1">
        <v>0</v>
      </c>
      <c r="F191" s="1">
        <v>0</v>
      </c>
      <c r="G191" s="2">
        <f t="shared" si="0"/>
        <v>1336.8115</v>
      </c>
      <c r="H191" s="2">
        <f t="shared" si="1"/>
        <v>0.14999999999997726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3437.17</v>
      </c>
      <c r="D192" s="1">
        <f>'PR-RAS'!E196</f>
        <v>3462.7799999999997</v>
      </c>
      <c r="E192" s="1">
        <v>0</v>
      </c>
      <c r="F192" s="1">
        <v>0</v>
      </c>
      <c r="G192" s="2">
        <f t="shared" si="0"/>
        <v>1979.28143</v>
      </c>
      <c r="H192" s="2">
        <f t="shared" si="1"/>
        <v>0.39000000000032742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3437.17</v>
      </c>
      <c r="D206" s="1">
        <f>'PR-RAS'!E210</f>
        <v>3462.7799999999997</v>
      </c>
      <c r="E206" s="1">
        <v>0</v>
      </c>
      <c r="F206" s="1">
        <v>0</v>
      </c>
      <c r="G206" s="2">
        <f t="shared" si="0"/>
        <v>2124.3596499999999</v>
      </c>
      <c r="H206" s="2">
        <f t="shared" si="1"/>
        <v>0.39000000000032742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1773.03</v>
      </c>
      <c r="D207" s="1">
        <f>'PR-RAS'!E211</f>
        <v>2202.9499999999998</v>
      </c>
      <c r="E207" s="1">
        <v>0</v>
      </c>
      <c r="F207" s="1">
        <v>0</v>
      </c>
      <c r="G207" s="2">
        <f t="shared" si="0"/>
        <v>1272.8595799999998</v>
      </c>
      <c r="H207" s="2">
        <f t="shared" si="1"/>
        <v>8.0000000000154614E-2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1664.14</v>
      </c>
      <c r="D209" s="1">
        <f>'PR-RAS'!E213</f>
        <v>1259.83</v>
      </c>
      <c r="E209" s="1">
        <v>0</v>
      </c>
      <c r="F209" s="1">
        <v>0</v>
      </c>
      <c r="G209" s="2">
        <f t="shared" si="0"/>
        <v>870.23040000000003</v>
      </c>
      <c r="H209" s="2">
        <f t="shared" si="1"/>
        <v>0.3100000000001728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87938.8</v>
      </c>
      <c r="D248" s="1">
        <f>'PR-RAS'!E252</f>
        <v>94190.56</v>
      </c>
      <c r="E248" s="1">
        <v>0</v>
      </c>
      <c r="F248" s="1">
        <v>0</v>
      </c>
      <c r="G248" s="2">
        <f t="shared" si="0"/>
        <v>68251.020239999998</v>
      </c>
      <c r="H248" s="2">
        <f t="shared" si="1"/>
        <v>0.63999999999941792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87938.8</v>
      </c>
      <c r="D255" s="1">
        <f>'PR-RAS'!E259</f>
        <v>94190.56</v>
      </c>
      <c r="E255" s="1">
        <v>0</v>
      </c>
      <c r="F255" s="1">
        <v>0</v>
      </c>
      <c r="G255" s="2">
        <f t="shared" si="0"/>
        <v>70185.259680000003</v>
      </c>
      <c r="H255" s="2">
        <f t="shared" si="1"/>
        <v>0.63999999999941792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87938.8</v>
      </c>
      <c r="D257" s="1">
        <f>'PR-RAS'!E261</f>
        <v>94190.56</v>
      </c>
      <c r="E257" s="1">
        <v>0</v>
      </c>
      <c r="F257" s="1">
        <v>0</v>
      </c>
      <c r="G257" s="2">
        <f t="shared" si="0"/>
        <v>70737.899519999992</v>
      </c>
      <c r="H257" s="2">
        <f t="shared" si="1"/>
        <v>0.63999999999941792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2365.23</v>
      </c>
      <c r="D259" s="1">
        <f>'PR-RAS'!E263</f>
        <v>2378.27</v>
      </c>
      <c r="E259" s="1">
        <v>0</v>
      </c>
      <c r="F259" s="1">
        <v>0</v>
      </c>
      <c r="G259" s="2">
        <f t="shared" si="0"/>
        <v>1837.4166600000001</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2365.23</v>
      </c>
      <c r="D260" s="1">
        <f>'PR-RAS'!E264</f>
        <v>2378.27</v>
      </c>
      <c r="E260" s="1">
        <v>0</v>
      </c>
      <c r="F260" s="1">
        <v>0</v>
      </c>
      <c r="G260" s="2">
        <f t="shared" si="0"/>
        <v>1844.5384300000001</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2365.23</v>
      </c>
      <c r="D262" s="1">
        <f>'PR-RAS'!E266</f>
        <v>2378.27</v>
      </c>
      <c r="E262" s="1">
        <v>0</v>
      </c>
      <c r="F262" s="1">
        <v>0</v>
      </c>
      <c r="G262" s="2">
        <f t="shared" si="0"/>
        <v>1858.7819700000002</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2923741.5599999996</v>
      </c>
      <c r="D285" s="1">
        <f>'PR-RAS'!E289</f>
        <v>3577244.7099999995</v>
      </c>
      <c r="E285" s="1">
        <v>0</v>
      </c>
      <c r="F285" s="1">
        <v>0</v>
      </c>
      <c r="G285" s="2">
        <f t="shared" si="8"/>
        <v>2862217.5983199994</v>
      </c>
      <c r="H285" s="2">
        <f t="shared" si="9"/>
        <v>0.73000000091269612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91364.919999999925</v>
      </c>
      <c r="D286" s="1">
        <f>'PR-RAS'!E290</f>
        <v>117337.03000000073</v>
      </c>
      <c r="E286" s="1">
        <v>0</v>
      </c>
      <c r="F286" s="1">
        <v>0</v>
      </c>
      <c r="G286" s="2">
        <f t="shared" si="8"/>
        <v>92921.109300000389</v>
      </c>
      <c r="H286" s="2">
        <f t="shared" si="9"/>
        <v>0.11000000080093741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409780.4</v>
      </c>
      <c r="D288" s="1">
        <f>'PR-RAS'!E292</f>
        <v>501145.32</v>
      </c>
      <c r="E288" s="1">
        <v>0</v>
      </c>
      <c r="F288" s="1">
        <v>0</v>
      </c>
      <c r="G288" s="2">
        <f t="shared" si="8"/>
        <v>405264.38847999997</v>
      </c>
      <c r="H288" s="2">
        <f t="shared" si="9"/>
        <v>0.72000000003026798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62262.679999999993</v>
      </c>
      <c r="D345" s="1">
        <f>'PR-RAS'!E350</f>
        <v>84296.65</v>
      </c>
      <c r="E345" s="1">
        <v>0</v>
      </c>
      <c r="F345" s="1">
        <v>0</v>
      </c>
      <c r="G345" s="2">
        <f t="shared" si="8"/>
        <v>79414.457119999992</v>
      </c>
      <c r="H345" s="2">
        <f t="shared" si="9"/>
        <v>0.67000000001280569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62262.679999999993</v>
      </c>
      <c r="D358" s="1">
        <f>'PR-RAS'!E363</f>
        <v>84296.65</v>
      </c>
      <c r="E358" s="1">
        <v>0</v>
      </c>
      <c r="F358" s="1">
        <v>0</v>
      </c>
      <c r="G358" s="2">
        <f t="shared" si="8"/>
        <v>82415.584859999988</v>
      </c>
      <c r="H358" s="2">
        <f t="shared" si="9"/>
        <v>0.67000000001280569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14180.66</v>
      </c>
      <c r="D364" s="1">
        <f>'PR-RAS'!E369</f>
        <v>22899.27</v>
      </c>
      <c r="E364" s="1">
        <v>0</v>
      </c>
      <c r="F364" s="1">
        <v>0</v>
      </c>
      <c r="G364" s="2">
        <f t="shared" si="8"/>
        <v>21772.4496</v>
      </c>
      <c r="H364" s="2">
        <f t="shared" si="9"/>
        <v>0.61000000000058208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7439.01</v>
      </c>
      <c r="D365" s="1">
        <f>'PR-RAS'!E370</f>
        <v>16616.11</v>
      </c>
      <c r="E365" s="1">
        <v>0</v>
      </c>
      <c r="F365" s="1">
        <v>0</v>
      </c>
      <c r="G365" s="2">
        <f t="shared" si="8"/>
        <v>14804.327720000001</v>
      </c>
      <c r="H365" s="2">
        <f t="shared" si="9"/>
        <v>0.12000000000080036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584.04</v>
      </c>
      <c r="D366" s="1">
        <f>'PR-RAS'!E371</f>
        <v>0</v>
      </c>
      <c r="E366" s="1">
        <v>0</v>
      </c>
      <c r="F366" s="1">
        <v>0</v>
      </c>
      <c r="G366" s="2">
        <f t="shared" si="8"/>
        <v>213.17459999999997</v>
      </c>
      <c r="H366" s="2">
        <f t="shared" si="9"/>
        <v>3.999999999996362E-2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951.4</v>
      </c>
      <c r="D370" s="1">
        <f>'PR-RAS'!E375</f>
        <v>0</v>
      </c>
      <c r="E370" s="1">
        <v>0</v>
      </c>
      <c r="F370" s="1">
        <v>0</v>
      </c>
      <c r="G370" s="2">
        <f t="shared" si="8"/>
        <v>351.06659999999999</v>
      </c>
      <c r="H370" s="2">
        <f t="shared" si="9"/>
        <v>0.39999999999997726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5206.21</v>
      </c>
      <c r="D371" s="1">
        <f>'PR-RAS'!E376</f>
        <v>6283.16</v>
      </c>
      <c r="E371" s="1">
        <v>0</v>
      </c>
      <c r="F371" s="1">
        <v>0</v>
      </c>
      <c r="G371" s="2">
        <f t="shared" si="8"/>
        <v>6575.8360999999995</v>
      </c>
      <c r="H371" s="2">
        <f t="shared" si="9"/>
        <v>0.36999999999989086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48082.02</v>
      </c>
      <c r="D378" s="1">
        <f>'PR-RAS'!E383</f>
        <v>61397.38</v>
      </c>
      <c r="E378" s="1">
        <v>0</v>
      </c>
      <c r="F378" s="1">
        <v>0</v>
      </c>
      <c r="G378" s="2">
        <f t="shared" si="8"/>
        <v>64420.546060000001</v>
      </c>
      <c r="H378" s="2">
        <f t="shared" si="9"/>
        <v>0.39999999999417923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48082.02</v>
      </c>
      <c r="D379" s="1">
        <f>'PR-RAS'!E384</f>
        <v>61397.38</v>
      </c>
      <c r="E379" s="1">
        <v>0</v>
      </c>
      <c r="F379" s="1">
        <v>0</v>
      </c>
      <c r="G379" s="2">
        <f t="shared" si="8"/>
        <v>64591.422839999999</v>
      </c>
      <c r="H379" s="2">
        <f t="shared" si="9"/>
        <v>0.39999999999417923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62262.679999999993</v>
      </c>
      <c r="D403" s="1">
        <f>'PR-RAS'!E408</f>
        <v>84296.65</v>
      </c>
      <c r="E403" s="1">
        <v>0</v>
      </c>
      <c r="F403" s="1">
        <v>0</v>
      </c>
      <c r="G403" s="2">
        <f t="shared" si="8"/>
        <v>92804.103959999993</v>
      </c>
      <c r="H403" s="2">
        <f t="shared" si="9"/>
        <v>0.67000000001280569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438668.74</v>
      </c>
      <c r="D405" s="1">
        <f>'PR-RAS'!E410</f>
        <v>500931.42</v>
      </c>
      <c r="E405" s="1">
        <v>0</v>
      </c>
      <c r="F405" s="1">
        <v>0</v>
      </c>
      <c r="G405" s="2">
        <f t="shared" si="8"/>
        <v>581974.75832000002</v>
      </c>
      <c r="H405" s="2">
        <f t="shared" si="9"/>
        <v>0.67999999999301508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3015106.4799999995</v>
      </c>
      <c r="D407" s="1">
        <f>'PR-RAS'!E412</f>
        <v>3694581.74</v>
      </c>
      <c r="E407" s="1">
        <v>0</v>
      </c>
      <c r="F407" s="1">
        <v>0</v>
      </c>
      <c r="G407" s="2">
        <f t="shared" si="8"/>
        <v>4224133.6037600003</v>
      </c>
      <c r="H407" s="2">
        <f t="shared" si="9"/>
        <v>0.73999999929219484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2986004.2399999998</v>
      </c>
      <c r="D408" s="1">
        <f>'PR-RAS'!E413</f>
        <v>3661541.3599999994</v>
      </c>
      <c r="E408" s="1">
        <v>0</v>
      </c>
      <c r="F408" s="1">
        <v>0</v>
      </c>
      <c r="G408" s="2">
        <f t="shared" si="8"/>
        <v>4195798.392719999</v>
      </c>
      <c r="H408" s="2">
        <f t="shared" si="9"/>
        <v>0.59999999916180968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29102.239999999758</v>
      </c>
      <c r="D409" s="1">
        <f>'PR-RAS'!E414</f>
        <v>33040.38000000082</v>
      </c>
      <c r="E409" s="1">
        <v>0</v>
      </c>
      <c r="F409" s="1">
        <v>0</v>
      </c>
      <c r="G409" s="2">
        <f t="shared" si="8"/>
        <v>38834.664000000565</v>
      </c>
      <c r="H409" s="2">
        <f t="shared" si="9"/>
        <v>0.62000000057742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213.90000000002328</v>
      </c>
      <c r="E411" s="1">
        <v>0</v>
      </c>
      <c r="F411" s="1">
        <v>0</v>
      </c>
      <c r="G411" s="2">
        <f t="shared" si="8"/>
        <v>175.3980000000191</v>
      </c>
      <c r="H411" s="2">
        <f t="shared" si="9"/>
        <v>9.9999999976716936E-2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28888.339999999967</v>
      </c>
      <c r="D412" s="1">
        <f>'PR-RAS'!E417</f>
        <v>0</v>
      </c>
      <c r="E412" s="1">
        <v>0</v>
      </c>
      <c r="F412" s="1">
        <v>0</v>
      </c>
      <c r="G412" s="2">
        <f t="shared" si="8"/>
        <v>11873.107739999987</v>
      </c>
      <c r="H412" s="2">
        <f t="shared" si="9"/>
        <v>0.33999999996740371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3015106.4799999995</v>
      </c>
      <c r="D633" s="1">
        <f>'PR-RAS'!E639</f>
        <v>3694581.74</v>
      </c>
      <c r="E633" s="1">
        <v>0</v>
      </c>
      <c r="F633" s="1">
        <v>0</v>
      </c>
      <c r="G633" s="2">
        <f t="shared" si="10"/>
        <v>6575498.6147200009</v>
      </c>
      <c r="H633" s="2">
        <f t="shared" si="11"/>
        <v>0.73999999929219484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2986004.2399999998</v>
      </c>
      <c r="D634" s="1">
        <f>'PR-RAS'!E640</f>
        <v>3661541.3599999994</v>
      </c>
      <c r="E634" s="1">
        <v>0</v>
      </c>
      <c r="F634" s="1">
        <v>0</v>
      </c>
      <c r="G634" s="2">
        <f t="shared" si="10"/>
        <v>6525652.0456799995</v>
      </c>
      <c r="H634" s="2">
        <f t="shared" si="11"/>
        <v>0.59999999916180968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29102.239999999758</v>
      </c>
      <c r="D635" s="1">
        <f>'PR-RAS'!E641</f>
        <v>33040.38000000082</v>
      </c>
      <c r="E635" s="1">
        <v>0</v>
      </c>
      <c r="F635" s="1">
        <v>0</v>
      </c>
      <c r="G635" s="2">
        <f t="shared" si="10"/>
        <v>60346.022000000885</v>
      </c>
      <c r="H635" s="2">
        <f t="shared" si="11"/>
        <v>0.62000000057742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213.90000000002328</v>
      </c>
      <c r="E637" s="1">
        <v>0</v>
      </c>
      <c r="F637" s="1">
        <v>0</v>
      </c>
      <c r="G637" s="2">
        <f t="shared" si="10"/>
        <v>272.08080000002963</v>
      </c>
      <c r="H637" s="2">
        <f t="shared" si="11"/>
        <v>9.9999999976716936E-2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28888.339999999967</v>
      </c>
      <c r="D638" s="1">
        <f>'PR-RAS'!E644</f>
        <v>0</v>
      </c>
      <c r="E638" s="1">
        <v>0</v>
      </c>
      <c r="F638" s="1">
        <v>0</v>
      </c>
      <c r="G638" s="2">
        <f t="shared" si="10"/>
        <v>18401.872579999981</v>
      </c>
      <c r="H638" s="2">
        <f t="shared" si="11"/>
        <v>0.33999999996740371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213.89999999979045</v>
      </c>
      <c r="D639" s="1">
        <f>'PR-RAS'!E645</f>
        <v>33254.280000000843</v>
      </c>
      <c r="E639" s="1">
        <v>0</v>
      </c>
      <c r="F639" s="1">
        <v>0</v>
      </c>
      <c r="G639" s="2">
        <f t="shared" si="10"/>
        <v>42568.929480000945</v>
      </c>
      <c r="H639" s="2">
        <f t="shared" si="11"/>
        <v>0.38000000105239451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212937.41</v>
      </c>
      <c r="D641" s="1">
        <f>'PR-RAS'!E647</f>
        <v>266953.53000000003</v>
      </c>
      <c r="E641" s="1">
        <v>0</v>
      </c>
      <c r="F641" s="1">
        <v>0</v>
      </c>
      <c r="G641" s="2">
        <f t="shared" si="10"/>
        <v>477980.46080000006</v>
      </c>
      <c r="H641" s="2">
        <f t="shared" si="11"/>
        <v>0.87999999997555278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36039.47</v>
      </c>
      <c r="D642" s="1">
        <f>'PR-RAS'!E649</f>
        <v>89569.75</v>
      </c>
      <c r="E642" s="1">
        <v>0</v>
      </c>
      <c r="F642" s="1">
        <v>0</v>
      </c>
      <c r="G642" s="2">
        <f t="shared" si="10"/>
        <v>137929.71977</v>
      </c>
      <c r="H642" s="2">
        <f t="shared" si="11"/>
        <v>0.72000000000116415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1024285.03</v>
      </c>
      <c r="D643" s="1">
        <f>'PR-RAS'!E650</f>
        <v>1275932.03</v>
      </c>
      <c r="E643" s="1">
        <v>0</v>
      </c>
      <c r="F643" s="1">
        <v>0</v>
      </c>
      <c r="G643" s="2">
        <f t="shared" si="10"/>
        <v>2295887.7157799997</v>
      </c>
      <c r="H643" s="2">
        <f t="shared" si="11"/>
        <v>6.0000000055879354E-2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970754.75</v>
      </c>
      <c r="D644" s="1">
        <f>'PR-RAS'!E651</f>
        <v>1281566.95</v>
      </c>
      <c r="E644" s="1">
        <v>0</v>
      </c>
      <c r="F644" s="1">
        <v>0</v>
      </c>
      <c r="G644" s="2">
        <f t="shared" si="10"/>
        <v>2272290.4019499999</v>
      </c>
      <c r="H644" s="2">
        <f t="shared" si="11"/>
        <v>0.30000000004656613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89569.75</v>
      </c>
      <c r="D645" s="1">
        <f>'PR-RAS'!E652</f>
        <v>83934.830000000075</v>
      </c>
      <c r="E645" s="1">
        <v>0</v>
      </c>
      <c r="F645" s="1">
        <v>0</v>
      </c>
      <c r="G645" s="2">
        <f t="shared" si="10"/>
        <v>165790.98004000011</v>
      </c>
      <c r="H645" s="2">
        <f t="shared" si="11"/>
        <v>0.41999999992549419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115</v>
      </c>
      <c r="D647" s="1">
        <f>'PR-RAS'!E654</f>
        <v>119</v>
      </c>
      <c r="E647" s="1">
        <v>0</v>
      </c>
      <c r="F647" s="1">
        <v>0</v>
      </c>
      <c r="G647" s="2">
        <f t="shared" si="10"/>
        <v>228.03800000000001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110</v>
      </c>
      <c r="D649" s="1">
        <f>'PR-RAS'!E656</f>
        <v>114</v>
      </c>
      <c r="E649" s="1">
        <v>0</v>
      </c>
      <c r="F649" s="1">
        <v>0</v>
      </c>
      <c r="G649" s="2">
        <f t="shared" si="10"/>
        <v>219.024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2229926.73</v>
      </c>
      <c r="D668" s="1">
        <f>'PR-RAS'!E675</f>
        <v>2687079.56</v>
      </c>
      <c r="E668" s="1">
        <v>0</v>
      </c>
      <c r="F668" s="1">
        <v>0</v>
      </c>
      <c r="G668" s="2">
        <f t="shared" si="10"/>
        <v>5071925.2619500002</v>
      </c>
      <c r="H668" s="2">
        <f t="shared" si="11"/>
        <v>0.7099999999627471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103273.89</v>
      </c>
      <c r="E670" s="1">
        <v>0</v>
      </c>
      <c r="F670" s="1">
        <v>0</v>
      </c>
      <c r="G670" s="2">
        <f t="shared" si="10"/>
        <v>138180.46481999999</v>
      </c>
      <c r="H670" s="2">
        <f t="shared" si="11"/>
        <v>0.11000000000058208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65379.6</v>
      </c>
      <c r="D703" s="1">
        <f>'PR-RAS'!E710</f>
        <v>67209.13</v>
      </c>
      <c r="E703" s="1">
        <v>0</v>
      </c>
      <c r="F703" s="1">
        <v>0</v>
      </c>
      <c r="G703" s="2">
        <f t="shared" si="10"/>
        <v>140258.09771999999</v>
      </c>
      <c r="H703" s="2">
        <f t="shared" si="11"/>
        <v>0.5300000000061118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2566.66</v>
      </c>
      <c r="D705" s="1">
        <f>'PR-RAS'!E712</f>
        <v>0</v>
      </c>
      <c r="E705" s="1">
        <v>0</v>
      </c>
      <c r="F705" s="1">
        <v>0</v>
      </c>
      <c r="G705" s="2">
        <f t="shared" si="10"/>
        <v>1806.9286399999999</v>
      </c>
      <c r="H705" s="2">
        <f t="shared" si="11"/>
        <v>0.34000000000014552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4099.3</v>
      </c>
      <c r="D709" s="1">
        <f>'PR-RAS'!E716</f>
        <v>4417.68</v>
      </c>
      <c r="E709" s="1">
        <v>0</v>
      </c>
      <c r="F709" s="1">
        <v>0</v>
      </c>
      <c r="G709" s="2">
        <f t="shared" si="10"/>
        <v>9157.7392799999998</v>
      </c>
      <c r="H709" s="2">
        <f t="shared" si="11"/>
        <v>0.61999999999989086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4723.1000000000004</v>
      </c>
      <c r="D710" s="1">
        <f>'PR-RAS'!E717</f>
        <v>3090.08</v>
      </c>
      <c r="E710" s="1">
        <v>0</v>
      </c>
      <c r="F710" s="1">
        <v>0</v>
      </c>
      <c r="G710" s="2">
        <f t="shared" si="10"/>
        <v>7730.4113399999997</v>
      </c>
      <c r="H710" s="2">
        <f t="shared" si="11"/>
        <v>0.18000000000029104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35161.620000000003</v>
      </c>
      <c r="D711" s="1">
        <f>'PR-RAS'!E718</f>
        <v>37033.54</v>
      </c>
      <c r="E711" s="1">
        <v>0</v>
      </c>
      <c r="F711" s="1">
        <v>0</v>
      </c>
      <c r="G711" s="2">
        <f t="shared" si="10"/>
        <v>77552.377000000008</v>
      </c>
      <c r="H711" s="2">
        <f t="shared" si="11"/>
        <v>0.83999999999650754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5212.07</v>
      </c>
      <c r="D713" s="1">
        <f>'PR-RAS'!E720</f>
        <v>4914.2299999999996</v>
      </c>
      <c r="E713" s="1">
        <v>0</v>
      </c>
      <c r="F713" s="1">
        <v>0</v>
      </c>
      <c r="G713" s="2">
        <f t="shared" si="10"/>
        <v>10708.857359999998</v>
      </c>
      <c r="H713" s="2">
        <f t="shared" si="11"/>
        <v>0.2999999999992724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631.62</v>
      </c>
      <c r="E714" s="1">
        <v>0</v>
      </c>
      <c r="F714" s="1">
        <v>0</v>
      </c>
      <c r="G714" s="2">
        <f t="shared" si="10"/>
        <v>900.69011999999998</v>
      </c>
      <c r="H714" s="2">
        <f t="shared" si="11"/>
        <v>0.37999999999999545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5252.24</v>
      </c>
      <c r="D715" s="1">
        <f>'PR-RAS'!E722</f>
        <v>2580.52</v>
      </c>
      <c r="E715" s="1">
        <v>0</v>
      </c>
      <c r="F715" s="1">
        <v>0</v>
      </c>
      <c r="G715" s="2">
        <f t="shared" si="10"/>
        <v>7435.0819199999987</v>
      </c>
      <c r="H715" s="2">
        <f t="shared" si="11"/>
        <v>0.71999999999979991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6305.23</v>
      </c>
      <c r="D716" s="1">
        <f>'PR-RAS'!E723</f>
        <v>949.35</v>
      </c>
      <c r="E716" s="1">
        <v>0</v>
      </c>
      <c r="F716" s="1">
        <v>0</v>
      </c>
      <c r="G716" s="2">
        <f t="shared" si="10"/>
        <v>5865.8099499999998</v>
      </c>
      <c r="H716" s="2">
        <f t="shared" si="11"/>
        <v>0.57999999999958618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4305.8999999999996</v>
      </c>
      <c r="D718" s="1">
        <f>'PR-RAS'!E725</f>
        <v>3994.76</v>
      </c>
      <c r="E718" s="1">
        <v>0</v>
      </c>
      <c r="F718" s="1">
        <v>0</v>
      </c>
      <c r="G718" s="2">
        <f t="shared" si="10"/>
        <v>8815.816139999999</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87938.8</v>
      </c>
      <c r="D821" s="1">
        <f>'PR-RAS'!E828</f>
        <v>94190.56</v>
      </c>
      <c r="E821" s="1">
        <v>0</v>
      </c>
      <c r="F821" s="1">
        <v>0</v>
      </c>
      <c r="G821" s="2">
        <f t="shared" si="18"/>
        <v>226582.33439999996</v>
      </c>
      <c r="H821" s="2">
        <f t="shared" si="19"/>
        <v>0.63999999999941792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1931440.34</v>
      </c>
      <c r="D984" s="6">
        <f>BILANCA!E6</f>
        <v>1940630.4800000004</v>
      </c>
      <c r="E984" s="6">
        <v>0</v>
      </c>
      <c r="F984" s="6">
        <v>0</v>
      </c>
      <c r="G984" s="7">
        <f t="shared" ref="G984:G1241" si="22">B984/1000*C984+B984/500*D984</f>
        <v>5812.7013000000006</v>
      </c>
      <c r="H984" s="7">
        <f t="shared" si="19"/>
        <v>0.82000000053085387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1573815.3900000001</v>
      </c>
      <c r="D985" s="1">
        <f>BILANCA!E7</f>
        <v>1537367.4600000004</v>
      </c>
      <c r="E985" s="1">
        <v>0</v>
      </c>
      <c r="F985" s="1">
        <v>0</v>
      </c>
      <c r="G985" s="2">
        <f t="shared" si="22"/>
        <v>9297.1006200000011</v>
      </c>
      <c r="H985" s="2">
        <f t="shared" si="19"/>
        <v>0.85000000055879354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147222.78</v>
      </c>
      <c r="D986" s="1">
        <f>BILANCA!E8</f>
        <v>147222.78</v>
      </c>
      <c r="E986" s="1">
        <v>0</v>
      </c>
      <c r="F986" s="1">
        <v>0</v>
      </c>
      <c r="G986" s="2">
        <f t="shared" si="22"/>
        <v>1325.0050200000001</v>
      </c>
      <c r="H986" s="2">
        <f t="shared" si="19"/>
        <v>0.44000000000232831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147222.78</v>
      </c>
      <c r="D987" s="1">
        <f>BILANCA!E9</f>
        <v>147222.78</v>
      </c>
      <c r="E987" s="1">
        <v>0</v>
      </c>
      <c r="F987" s="1">
        <v>0</v>
      </c>
      <c r="G987" s="2">
        <f t="shared" si="22"/>
        <v>1766.67336</v>
      </c>
      <c r="H987" s="2">
        <f t="shared" si="19"/>
        <v>0.44000000000232831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1425806.79</v>
      </c>
      <c r="D990" s="1">
        <f>BILANCA!E12</f>
        <v>1389358.8600000003</v>
      </c>
      <c r="E990" s="1">
        <v>0</v>
      </c>
      <c r="F990" s="1">
        <v>0</v>
      </c>
      <c r="G990" s="2">
        <f t="shared" si="22"/>
        <v>29431.671570000006</v>
      </c>
      <c r="H990" s="2">
        <f t="shared" si="19"/>
        <v>0.34999999962747097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1067682.6300000001</v>
      </c>
      <c r="D991" s="1">
        <f>BILANCA!E13</f>
        <v>1035821.1600000001</v>
      </c>
      <c r="E991" s="1">
        <v>0</v>
      </c>
      <c r="F991" s="1">
        <v>0</v>
      </c>
      <c r="G991" s="2">
        <f t="shared" si="22"/>
        <v>25114.599600000005</v>
      </c>
      <c r="H991" s="2">
        <f t="shared" si="19"/>
        <v>0.53000000002793968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2688030.24</v>
      </c>
      <c r="D993" s="1">
        <f>BILANCA!E15</f>
        <v>2688030.24</v>
      </c>
      <c r="E993" s="1">
        <v>0</v>
      </c>
      <c r="F993" s="1">
        <v>0</v>
      </c>
      <c r="G993" s="2">
        <f t="shared" si="22"/>
        <v>80640.907200000016</v>
      </c>
      <c r="H993" s="2">
        <f t="shared" si="19"/>
        <v>0.48000000044703484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1620347.61</v>
      </c>
      <c r="D996" s="1">
        <f>BILANCA!E18</f>
        <v>1652209.08</v>
      </c>
      <c r="E996" s="1">
        <v>0</v>
      </c>
      <c r="F996" s="1">
        <v>0</v>
      </c>
      <c r="G996" s="2">
        <f t="shared" si="22"/>
        <v>64021.955010000005</v>
      </c>
      <c r="H996" s="2">
        <f t="shared" si="19"/>
        <v>0.46999999997206032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58115.789999999979</v>
      </c>
      <c r="D997" s="1">
        <f>BILANCA!E19</f>
        <v>50494.869999999995</v>
      </c>
      <c r="E997" s="1">
        <v>0</v>
      </c>
      <c r="F997" s="1">
        <v>0</v>
      </c>
      <c r="G997" s="2">
        <f t="shared" si="22"/>
        <v>2227.4774199999997</v>
      </c>
      <c r="H997" s="2">
        <f t="shared" si="19"/>
        <v>0.34000000002561137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298997.14</v>
      </c>
      <c r="D998" s="1">
        <f>BILANCA!E20</f>
        <v>398722</v>
      </c>
      <c r="E998" s="1">
        <v>0</v>
      </c>
      <c r="F998" s="1">
        <v>0</v>
      </c>
      <c r="G998" s="2">
        <f t="shared" si="22"/>
        <v>16446.617099999999</v>
      </c>
      <c r="H998" s="2">
        <f t="shared" si="19"/>
        <v>0.14000000001396984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47591.98</v>
      </c>
      <c r="D999" s="1">
        <f>BILANCA!E21</f>
        <v>47591.98</v>
      </c>
      <c r="E999" s="1">
        <v>0</v>
      </c>
      <c r="F999" s="1">
        <v>0</v>
      </c>
      <c r="G999" s="2">
        <f t="shared" si="22"/>
        <v>2284.4150400000003</v>
      </c>
      <c r="H999" s="2">
        <f t="shared" si="19"/>
        <v>3.9999999993597157E-2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7157.68</v>
      </c>
      <c r="D1000" s="1">
        <f>BILANCA!E22</f>
        <v>7157.68</v>
      </c>
      <c r="E1000" s="1">
        <v>0</v>
      </c>
      <c r="F1000" s="1">
        <v>0</v>
      </c>
      <c r="G1000" s="2">
        <f t="shared" si="22"/>
        <v>365.04168000000004</v>
      </c>
      <c r="H1000" s="2">
        <f t="shared" si="19"/>
        <v>0.63999999999941792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613.71</v>
      </c>
      <c r="D1002" s="1">
        <f>BILANCA!E24</f>
        <v>613.71</v>
      </c>
      <c r="E1002" s="1">
        <v>0</v>
      </c>
      <c r="F1002" s="1">
        <v>0</v>
      </c>
      <c r="G1002" s="2">
        <f t="shared" si="22"/>
        <v>34.981470000000002</v>
      </c>
      <c r="H1002" s="2">
        <f t="shared" si="19"/>
        <v>0.57999999999992724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93696.59</v>
      </c>
      <c r="D1004" s="1">
        <f>BILANCA!E26</f>
        <v>99979.75</v>
      </c>
      <c r="E1004" s="1">
        <v>0</v>
      </c>
      <c r="F1004" s="1">
        <v>0</v>
      </c>
      <c r="G1004" s="2">
        <f t="shared" si="22"/>
        <v>6166.7778900000003</v>
      </c>
      <c r="H1004" s="2">
        <f t="shared" si="19"/>
        <v>0.66000000000349246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389941.31</v>
      </c>
      <c r="D1006" s="1">
        <f>BILANCA!E28</f>
        <v>503570.25</v>
      </c>
      <c r="E1006" s="1">
        <v>0</v>
      </c>
      <c r="F1006" s="1">
        <v>0</v>
      </c>
      <c r="G1006" s="2">
        <f t="shared" si="22"/>
        <v>32132.881629999996</v>
      </c>
      <c r="H1006" s="2">
        <f t="shared" si="19"/>
        <v>0.55999999999767169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299911.94999999995</v>
      </c>
      <c r="D1013" s="1">
        <f>BILANCA!E35</f>
        <v>303025.06</v>
      </c>
      <c r="E1013" s="1">
        <v>0</v>
      </c>
      <c r="F1013" s="1">
        <v>0</v>
      </c>
      <c r="G1013" s="2">
        <f t="shared" si="22"/>
        <v>27178.862099999998</v>
      </c>
      <c r="H1013" s="2">
        <f t="shared" si="19"/>
        <v>0.11000000004423782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339768.54</v>
      </c>
      <c r="D1014" s="1">
        <f>BILANCA!E36</f>
        <v>342881.65</v>
      </c>
      <c r="E1014" s="1">
        <v>0</v>
      </c>
      <c r="F1014" s="1">
        <v>0</v>
      </c>
      <c r="G1014" s="2">
        <f t="shared" si="22"/>
        <v>31791.48704</v>
      </c>
      <c r="H1014" s="2">
        <f t="shared" si="19"/>
        <v>0.80999999999767169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651.29999999999995</v>
      </c>
      <c r="D1015" s="1">
        <f>BILANCA!E37</f>
        <v>651.29999999999995</v>
      </c>
      <c r="E1015" s="1">
        <v>0</v>
      </c>
      <c r="F1015" s="1">
        <v>0</v>
      </c>
      <c r="G1015" s="2">
        <f t="shared" si="22"/>
        <v>62.524799999999999</v>
      </c>
      <c r="H1015" s="2">
        <f t="shared" si="19"/>
        <v>0.59999999999990905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40507.89</v>
      </c>
      <c r="D1018" s="1">
        <f>BILANCA!E40</f>
        <v>40507.89</v>
      </c>
      <c r="E1018" s="1">
        <v>0</v>
      </c>
      <c r="F1018" s="1">
        <v>0</v>
      </c>
      <c r="G1018" s="2">
        <f t="shared" si="22"/>
        <v>4253.3284500000009</v>
      </c>
      <c r="H1018" s="2">
        <f t="shared" si="19"/>
        <v>0.22000000000116415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96.420000000000073</v>
      </c>
      <c r="D1023" s="1">
        <f>BILANCA!E45</f>
        <v>17.770000000000437</v>
      </c>
      <c r="E1023" s="1">
        <v>0</v>
      </c>
      <c r="F1023" s="1">
        <v>0</v>
      </c>
      <c r="G1023" s="2">
        <f t="shared" si="22"/>
        <v>5.2784000000000377</v>
      </c>
      <c r="H1023" s="2">
        <f t="shared" si="19"/>
        <v>0.6499999999996362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4628.1400000000003</v>
      </c>
      <c r="D1025" s="1">
        <f>BILANCA!E47</f>
        <v>4628.1400000000003</v>
      </c>
      <c r="E1025" s="1">
        <v>0</v>
      </c>
      <c r="F1025" s="1">
        <v>0</v>
      </c>
      <c r="G1025" s="2">
        <f t="shared" si="22"/>
        <v>583.14564000000007</v>
      </c>
      <c r="H1025" s="2">
        <f t="shared" si="19"/>
        <v>0.28000000000065484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4531.72</v>
      </c>
      <c r="D1028" s="1">
        <f>BILANCA!E50</f>
        <v>4610.37</v>
      </c>
      <c r="E1028" s="1">
        <v>0</v>
      </c>
      <c r="F1028" s="1">
        <v>0</v>
      </c>
      <c r="G1028" s="2">
        <f t="shared" si="22"/>
        <v>618.86069999999995</v>
      </c>
      <c r="H1028" s="2">
        <f t="shared" si="19"/>
        <v>0.6499999999996362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234.35</v>
      </c>
      <c r="D1029" s="1">
        <f>BILANCA!E51</f>
        <v>234.35</v>
      </c>
      <c r="E1029" s="1">
        <v>0</v>
      </c>
      <c r="F1029" s="1">
        <v>0</v>
      </c>
      <c r="G1029" s="2">
        <f t="shared" si="22"/>
        <v>32.340299999999999</v>
      </c>
      <c r="H1029" s="2">
        <f t="shared" si="19"/>
        <v>0.69999999999998863</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77778.48</v>
      </c>
      <c r="D1032" s="1">
        <f>BILANCA!E54</f>
        <v>81205.84</v>
      </c>
      <c r="E1032" s="1">
        <v>0</v>
      </c>
      <c r="F1032" s="1">
        <v>0</v>
      </c>
      <c r="G1032" s="2">
        <f t="shared" si="22"/>
        <v>11769.31784</v>
      </c>
      <c r="H1032" s="2">
        <f t="shared" si="19"/>
        <v>0.63999999999941792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77778.48</v>
      </c>
      <c r="D1033" s="1">
        <f>BILANCA!E55</f>
        <v>81205.84</v>
      </c>
      <c r="E1033" s="1">
        <v>0</v>
      </c>
      <c r="F1033" s="1">
        <v>0</v>
      </c>
      <c r="G1033" s="2">
        <f t="shared" si="22"/>
        <v>12009.508</v>
      </c>
      <c r="H1033" s="2">
        <f t="shared" si="19"/>
        <v>0.63999999999941792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551.47</v>
      </c>
      <c r="D1041" s="1">
        <f>BILANCA!E63</f>
        <v>551.47</v>
      </c>
      <c r="E1041" s="1">
        <v>0</v>
      </c>
      <c r="F1041" s="1">
        <v>0</v>
      </c>
      <c r="G1041" s="2">
        <f t="shared" si="22"/>
        <v>95.955780000000004</v>
      </c>
      <c r="H1041" s="2">
        <f t="shared" si="19"/>
        <v>0.94000000000005457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551.47</v>
      </c>
      <c r="D1042" s="1">
        <f>BILANCA!E64</f>
        <v>551.47</v>
      </c>
      <c r="E1042" s="1">
        <v>0</v>
      </c>
      <c r="F1042" s="1">
        <v>0</v>
      </c>
      <c r="G1042" s="2">
        <f t="shared" si="22"/>
        <v>97.610189999999989</v>
      </c>
      <c r="H1042" s="2">
        <f t="shared" si="19"/>
        <v>0.94000000000005457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357624.94999999995</v>
      </c>
      <c r="D1046" s="1">
        <f>BILANCA!E68</f>
        <v>403263.02</v>
      </c>
      <c r="E1046" s="1">
        <v>0</v>
      </c>
      <c r="F1046" s="1">
        <v>0</v>
      </c>
      <c r="G1046" s="2">
        <f t="shared" si="22"/>
        <v>73341.512369999997</v>
      </c>
      <c r="H1046" s="2">
        <f t="shared" si="19"/>
        <v>7.000000006519258E-2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89569.75</v>
      </c>
      <c r="D1047" s="1">
        <f>BILANCA!E69</f>
        <v>83934.83</v>
      </c>
      <c r="E1047" s="1">
        <v>0</v>
      </c>
      <c r="F1047" s="1">
        <v>0</v>
      </c>
      <c r="G1047" s="2">
        <f t="shared" si="22"/>
        <v>16476.122240000001</v>
      </c>
      <c r="H1047" s="2">
        <f t="shared" si="19"/>
        <v>0.41999999999825377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89552.58</v>
      </c>
      <c r="D1048" s="1">
        <f>BILANCA!E70</f>
        <v>83415.360000000001</v>
      </c>
      <c r="E1048" s="1">
        <v>0</v>
      </c>
      <c r="F1048" s="1">
        <v>0</v>
      </c>
      <c r="G1048" s="2">
        <f t="shared" si="22"/>
        <v>16664.914499999999</v>
      </c>
      <c r="H1048" s="2">
        <f t="shared" si="19"/>
        <v>0.77999999999883585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89552.58</v>
      </c>
      <c r="D1050" s="1">
        <f>BILANCA!E72</f>
        <v>83415.360000000001</v>
      </c>
      <c r="E1050" s="1">
        <v>0</v>
      </c>
      <c r="F1050" s="1">
        <v>0</v>
      </c>
      <c r="G1050" s="2">
        <f t="shared" si="22"/>
        <v>17177.681100000002</v>
      </c>
      <c r="H1050" s="2">
        <f t="shared" si="19"/>
        <v>0.77999999999883585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17.170000000000002</v>
      </c>
      <c r="D1054" s="1">
        <f>BILANCA!E76</f>
        <v>519.47</v>
      </c>
      <c r="E1054" s="1">
        <v>0</v>
      </c>
      <c r="F1054" s="1">
        <v>0</v>
      </c>
      <c r="G1054" s="2">
        <f t="shared" si="22"/>
        <v>74.983810000000005</v>
      </c>
      <c r="H1054" s="2">
        <f t="shared" si="19"/>
        <v>0.64000000000002899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41704.550000000003</v>
      </c>
      <c r="D1056" s="1">
        <f>BILANCA!E78</f>
        <v>28386.28</v>
      </c>
      <c r="E1056" s="1">
        <v>0</v>
      </c>
      <c r="F1056" s="1">
        <v>0</v>
      </c>
      <c r="G1056" s="2">
        <f t="shared" si="22"/>
        <v>7188.829029999999</v>
      </c>
      <c r="H1056" s="2">
        <f t="shared" si="19"/>
        <v>0.72999999999592546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731.76</v>
      </c>
      <c r="D1062" s="1">
        <f>BILANCA!E84</f>
        <v>879.03</v>
      </c>
      <c r="E1062" s="1">
        <v>0</v>
      </c>
      <c r="F1062" s="1">
        <v>0</v>
      </c>
      <c r="G1062" s="2">
        <f t="shared" si="22"/>
        <v>196.69578000000001</v>
      </c>
      <c r="H1062" s="2">
        <f t="shared" si="19"/>
        <v>0.26999999999998181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40972.79</v>
      </c>
      <c r="D1064" s="1">
        <f>BILANCA!E86</f>
        <v>27507.25</v>
      </c>
      <c r="E1064" s="1">
        <v>0</v>
      </c>
      <c r="F1064" s="1">
        <v>0</v>
      </c>
      <c r="G1064" s="2">
        <f t="shared" si="22"/>
        <v>7774.9704899999997</v>
      </c>
      <c r="H1064" s="2">
        <f t="shared" si="19"/>
        <v>0.45999999999912689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12825</v>
      </c>
      <c r="D1112" s="1">
        <f>BILANCA!E134</f>
        <v>23085</v>
      </c>
      <c r="E1112" s="1">
        <v>0</v>
      </c>
      <c r="F1112" s="1">
        <v>0</v>
      </c>
      <c r="G1112" s="2">
        <f t="shared" si="22"/>
        <v>7610.3550000000005</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12825</v>
      </c>
      <c r="D1113" s="1">
        <f>BILANCA!E135</f>
        <v>23085</v>
      </c>
      <c r="E1113" s="1">
        <v>0</v>
      </c>
      <c r="F1113" s="1">
        <v>0</v>
      </c>
      <c r="G1113" s="2">
        <f t="shared" si="22"/>
        <v>7669.35</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12825</v>
      </c>
      <c r="D1114" s="1">
        <f>BILANCA!E136</f>
        <v>23085</v>
      </c>
      <c r="E1114" s="1">
        <v>0</v>
      </c>
      <c r="F1114" s="1">
        <v>0</v>
      </c>
      <c r="G1114" s="2">
        <f t="shared" si="22"/>
        <v>7728.3450000000003</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588.24</v>
      </c>
      <c r="D1124" s="1">
        <f>BILANCA!E146</f>
        <v>903.38</v>
      </c>
      <c r="E1124" s="1">
        <v>0</v>
      </c>
      <c r="F1124" s="1">
        <v>0</v>
      </c>
      <c r="G1124" s="2">
        <f t="shared" si="22"/>
        <v>337.69499999999999</v>
      </c>
      <c r="H1124" s="2">
        <f t="shared" si="23"/>
        <v>0.62000000000000455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588.24</v>
      </c>
      <c r="D1138" s="1">
        <f>BILANCA!E160</f>
        <v>903.38</v>
      </c>
      <c r="E1138" s="1">
        <v>0</v>
      </c>
      <c r="F1138" s="1">
        <v>0</v>
      </c>
      <c r="G1138" s="2">
        <f t="shared" si="22"/>
        <v>371.22500000000002</v>
      </c>
      <c r="H1138" s="2">
        <f t="shared" si="23"/>
        <v>0.62000000000000455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212937.41</v>
      </c>
      <c r="D1148" s="1">
        <f>BILANCA!E170</f>
        <v>266953.53000000003</v>
      </c>
      <c r="E1148" s="1">
        <v>0</v>
      </c>
      <c r="F1148" s="1">
        <v>0</v>
      </c>
      <c r="G1148" s="2">
        <f t="shared" si="22"/>
        <v>123229.33755000003</v>
      </c>
      <c r="H1148" s="2">
        <f t="shared" si="23"/>
        <v>0.87999999997555278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212937.41</v>
      </c>
      <c r="D1151" s="1">
        <f>BILANCA!E173</f>
        <v>266953.53000000003</v>
      </c>
      <c r="E1151" s="1">
        <v>0</v>
      </c>
      <c r="F1151" s="1">
        <v>0</v>
      </c>
      <c r="G1151" s="2">
        <f t="shared" si="22"/>
        <v>125469.87096000001</v>
      </c>
      <c r="H1151" s="2">
        <f t="shared" si="23"/>
        <v>0.87999999997555278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1931440.34</v>
      </c>
      <c r="D1152" s="1">
        <f>BILANCA!E175</f>
        <v>1940630.48</v>
      </c>
      <c r="E1152" s="1">
        <v>0</v>
      </c>
      <c r="F1152" s="1">
        <v>0</v>
      </c>
      <c r="G1152" s="2">
        <f t="shared" si="22"/>
        <v>982346.51970000006</v>
      </c>
      <c r="H1152" s="2">
        <f t="shared" si="23"/>
        <v>0.82000000006519258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344482.82</v>
      </c>
      <c r="D1153" s="1">
        <f>BILANCA!E176</f>
        <v>346505.37</v>
      </c>
      <c r="E1153" s="1">
        <v>0</v>
      </c>
      <c r="F1153" s="1">
        <v>0</v>
      </c>
      <c r="G1153" s="2">
        <f t="shared" si="22"/>
        <v>176373.90520000001</v>
      </c>
      <c r="H1153" s="2">
        <f t="shared" si="23"/>
        <v>0.54999999998835847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298541.14</v>
      </c>
      <c r="D1154" s="1">
        <f>BILANCA!E177</f>
        <v>343485.36</v>
      </c>
      <c r="E1154" s="1">
        <v>0</v>
      </c>
      <c r="F1154" s="1">
        <v>0</v>
      </c>
      <c r="G1154" s="2">
        <f t="shared" si="22"/>
        <v>168522.52806000001</v>
      </c>
      <c r="H1154" s="2">
        <f t="shared" si="23"/>
        <v>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210319.21</v>
      </c>
      <c r="D1155" s="1">
        <f>BILANCA!E178</f>
        <v>263454.8</v>
      </c>
      <c r="E1155" s="1">
        <v>0</v>
      </c>
      <c r="F1155" s="1">
        <v>0</v>
      </c>
      <c r="G1155" s="2">
        <f t="shared" si="22"/>
        <v>126803.35532</v>
      </c>
      <c r="H1155" s="2">
        <f t="shared" si="23"/>
        <v>0.41000000000349246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67849.42</v>
      </c>
      <c r="D1156" s="1">
        <f>BILANCA!E179</f>
        <v>74530.039999999994</v>
      </c>
      <c r="E1156" s="1">
        <v>0</v>
      </c>
      <c r="F1156" s="1">
        <v>0</v>
      </c>
      <c r="G1156" s="2">
        <f t="shared" si="22"/>
        <v>37525.343499999995</v>
      </c>
      <c r="H1156" s="2">
        <f t="shared" si="23"/>
        <v>0.45999999999185093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2264.2399999999998</v>
      </c>
      <c r="D1157" s="1">
        <f>BILANCA!E180</f>
        <v>35.39</v>
      </c>
      <c r="E1157" s="1">
        <v>0</v>
      </c>
      <c r="F1157" s="1">
        <v>0</v>
      </c>
      <c r="G1157" s="2">
        <f t="shared" si="22"/>
        <v>406.29347999999993</v>
      </c>
      <c r="H1157" s="2">
        <f t="shared" si="23"/>
        <v>0.62999999999978229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2264.2399999999998</v>
      </c>
      <c r="D1160" s="1">
        <f>BILANCA!E183</f>
        <v>35.39</v>
      </c>
      <c r="E1160" s="1">
        <v>0</v>
      </c>
      <c r="F1160" s="1">
        <v>0</v>
      </c>
      <c r="G1160" s="2">
        <f t="shared" si="22"/>
        <v>413.29853999999995</v>
      </c>
      <c r="H1160" s="2">
        <f t="shared" si="23"/>
        <v>0.62999999999978229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3699.23</v>
      </c>
      <c r="D1163" s="1">
        <f>BILANCA!E186</f>
        <v>3699.23</v>
      </c>
      <c r="E1163" s="1">
        <v>0</v>
      </c>
      <c r="F1163" s="1">
        <v>0</v>
      </c>
      <c r="G1163" s="2">
        <f t="shared" si="22"/>
        <v>1997.5842</v>
      </c>
      <c r="H1163" s="2">
        <f t="shared" si="23"/>
        <v>0.46000000000003638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14409.04</v>
      </c>
      <c r="D1165" s="1">
        <f>BILANCA!E188</f>
        <v>1765.9</v>
      </c>
      <c r="E1165" s="1">
        <v>0</v>
      </c>
      <c r="F1165" s="1">
        <v>0</v>
      </c>
      <c r="G1165" s="2">
        <f t="shared" si="22"/>
        <v>3265.23288</v>
      </c>
      <c r="H1165" s="2">
        <f t="shared" si="23"/>
        <v>0.14000000000078217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45941.68</v>
      </c>
      <c r="D1166" s="1">
        <f>BILANCA!E189</f>
        <v>3020.01</v>
      </c>
      <c r="E1166" s="1">
        <v>0</v>
      </c>
      <c r="F1166" s="1">
        <v>0</v>
      </c>
      <c r="G1166" s="2">
        <f t="shared" si="22"/>
        <v>9512.6510999999991</v>
      </c>
      <c r="H1166" s="2">
        <f t="shared" si="23"/>
        <v>0.32999999999992724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1586957.52</v>
      </c>
      <c r="D1214" s="1">
        <f>BILANCA!E237</f>
        <v>1594125.11</v>
      </c>
      <c r="E1214" s="1">
        <v>0</v>
      </c>
      <c r="F1214" s="1">
        <v>0</v>
      </c>
      <c r="G1214" s="2">
        <f t="shared" si="22"/>
        <v>1103072.9879400001</v>
      </c>
      <c r="H1214" s="2">
        <f t="shared" si="23"/>
        <v>0.59000000008381903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1586743.62</v>
      </c>
      <c r="D1215" s="1">
        <f>BILANCA!E238</f>
        <v>1559967.4500000002</v>
      </c>
      <c r="E1215" s="1">
        <v>0</v>
      </c>
      <c r="F1215" s="1">
        <v>0</v>
      </c>
      <c r="G1215" s="2">
        <f t="shared" si="22"/>
        <v>1091949.4166400002</v>
      </c>
      <c r="H1215" s="2">
        <f t="shared" si="23"/>
        <v>0.83000000007450581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1586743.62</v>
      </c>
      <c r="D1216" s="1">
        <f>BILANCA!E239</f>
        <v>1559967.4500000002</v>
      </c>
      <c r="E1216" s="1">
        <v>0</v>
      </c>
      <c r="F1216" s="1">
        <v>0</v>
      </c>
      <c r="G1216" s="2">
        <f t="shared" si="22"/>
        <v>1096656.09516</v>
      </c>
      <c r="H1216" s="2">
        <f t="shared" si="23"/>
        <v>0.83000000007450581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1573968.5</v>
      </c>
      <c r="D1217" s="1">
        <f>BILANCA!E240</f>
        <v>1536998.84</v>
      </c>
      <c r="E1217" s="1">
        <v>0</v>
      </c>
      <c r="F1217" s="1">
        <v>0</v>
      </c>
      <c r="G1217" s="2">
        <f t="shared" si="22"/>
        <v>1087624.0861200001</v>
      </c>
      <c r="H1217" s="2">
        <f t="shared" si="23"/>
        <v>0.65999999991618097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12775.12</v>
      </c>
      <c r="D1218" s="1">
        <f>BILANCA!E241</f>
        <v>22968.61</v>
      </c>
      <c r="E1218" s="1">
        <v>0</v>
      </c>
      <c r="F1218" s="1">
        <v>0</v>
      </c>
      <c r="G1218" s="2">
        <f t="shared" si="22"/>
        <v>13797.3999</v>
      </c>
      <c r="H1218" s="2">
        <f t="shared" si="23"/>
        <v>0.51000000000021828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213.90000000002328</v>
      </c>
      <c r="D1222" s="1">
        <f>BILANCA!E245</f>
        <v>33254.280000000028</v>
      </c>
      <c r="E1222" s="1">
        <v>0</v>
      </c>
      <c r="F1222" s="1">
        <v>0</v>
      </c>
      <c r="G1222" s="2">
        <f t="shared" si="22"/>
        <v>15946.667940000019</v>
      </c>
      <c r="H1222" s="2">
        <f t="shared" si="23"/>
        <v>0.38000000000465661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501145.32</v>
      </c>
      <c r="D1223" s="1">
        <f>BILANCA!E246</f>
        <v>591988.43000000005</v>
      </c>
      <c r="E1223" s="1">
        <v>0</v>
      </c>
      <c r="F1223" s="1">
        <v>0</v>
      </c>
      <c r="G1223" s="2">
        <f t="shared" si="22"/>
        <v>404429.32319999998</v>
      </c>
      <c r="H1223" s="2">
        <f t="shared" si="23"/>
        <v>0.75000000005820766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501145.32</v>
      </c>
      <c r="D1224" s="1">
        <f>BILANCA!E247</f>
        <v>591988.43000000005</v>
      </c>
      <c r="E1224" s="1">
        <v>0</v>
      </c>
      <c r="F1224" s="1">
        <v>0</v>
      </c>
      <c r="G1224" s="2">
        <f t="shared" si="22"/>
        <v>406114.44537999999</v>
      </c>
      <c r="H1224" s="2">
        <f t="shared" si="23"/>
        <v>0.75000000005820766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500931.42</v>
      </c>
      <c r="D1227" s="1">
        <f>BILANCA!E250</f>
        <v>558734.15</v>
      </c>
      <c r="E1227" s="1">
        <v>0</v>
      </c>
      <c r="F1227" s="1">
        <v>0</v>
      </c>
      <c r="G1227" s="2">
        <f t="shared" si="22"/>
        <v>394889.53168000001</v>
      </c>
      <c r="H1227" s="2">
        <f t="shared" si="23"/>
        <v>0.57000000000698492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500931.42</v>
      </c>
      <c r="D1229" s="1">
        <f>BILANCA!E252</f>
        <v>558734.15</v>
      </c>
      <c r="E1229" s="1">
        <v>0</v>
      </c>
      <c r="F1229" s="1">
        <v>0</v>
      </c>
      <c r="G1229" s="2">
        <f t="shared" si="22"/>
        <v>398126.33111999999</v>
      </c>
      <c r="H1229" s="2">
        <f t="shared" si="23"/>
        <v>0.57000000000698492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903.38</v>
      </c>
      <c r="E1232" s="1">
        <v>0</v>
      </c>
      <c r="F1232" s="1">
        <v>0</v>
      </c>
      <c r="G1232" s="2">
        <f t="shared" si="22"/>
        <v>449.88324</v>
      </c>
      <c r="H1232" s="2">
        <f t="shared" si="23"/>
        <v>0.37999999999999545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588.24</v>
      </c>
      <c r="D1240" s="1">
        <f>BILANCA!E264</f>
        <v>903.38</v>
      </c>
      <c r="E1240" s="1">
        <v>0</v>
      </c>
      <c r="F1240" s="1">
        <v>0</v>
      </c>
      <c r="G1240" s="2">
        <f t="shared" si="22"/>
        <v>615.5150000000001</v>
      </c>
      <c r="H1240" s="2">
        <f t="shared" si="23"/>
        <v>0.62000000000000455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32802.99</v>
      </c>
      <c r="D1244" s="1">
        <f>BILANCA!E268</f>
        <v>19200.32</v>
      </c>
      <c r="E1244" s="1">
        <v>0</v>
      </c>
      <c r="F1244" s="1">
        <v>0</v>
      </c>
      <c r="G1244" s="2">
        <f t="shared" si="24"/>
        <v>18584.147429999997</v>
      </c>
      <c r="H1244" s="2">
        <f t="shared" si="23"/>
        <v>0.33000000000174623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8169.8</v>
      </c>
      <c r="D1245" s="1">
        <f>BILANCA!E269</f>
        <v>8306.93</v>
      </c>
      <c r="E1245" s="1">
        <v>0</v>
      </c>
      <c r="F1245" s="1">
        <v>0</v>
      </c>
      <c r="G1245" s="2">
        <f t="shared" si="24"/>
        <v>6493.3189199999997</v>
      </c>
      <c r="H1245" s="2">
        <f t="shared" si="23"/>
        <v>0.26999999999952706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83789.05</v>
      </c>
      <c r="D1263" s="1">
        <f>BILANCA!E287</f>
        <v>36773.58</v>
      </c>
      <c r="E1263" s="1">
        <v>0</v>
      </c>
      <c r="F1263" s="1">
        <v>0</v>
      </c>
      <c r="G1263" s="2">
        <f t="shared" si="24"/>
        <v>44054.138800000008</v>
      </c>
      <c r="H1263" s="2">
        <f t="shared" si="23"/>
        <v>0.47000000000116415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214752.09</v>
      </c>
      <c r="D1264" s="1">
        <f>BILANCA!E288</f>
        <v>306711.78000000003</v>
      </c>
      <c r="E1264" s="1">
        <v>0</v>
      </c>
      <c r="F1264" s="1">
        <v>0</v>
      </c>
      <c r="G1264" s="2">
        <f t="shared" si="24"/>
        <v>232717.35765000002</v>
      </c>
      <c r="H1264" s="2">
        <f t="shared" si="23"/>
        <v>0.30999999996856786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45941.68</v>
      </c>
      <c r="D1265" s="1">
        <f>BILANCA!E289</f>
        <v>3020.01</v>
      </c>
      <c r="E1265" s="1">
        <v>0</v>
      </c>
      <c r="F1265" s="1">
        <v>0</v>
      </c>
      <c r="G1265" s="2">
        <f t="shared" si="24"/>
        <v>14658.839399999999</v>
      </c>
      <c r="H1265" s="2">
        <f t="shared" si="23"/>
        <v>0.32999999999992724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14409.04</v>
      </c>
      <c r="D1278" s="1">
        <f>BILANCA!E302</f>
        <v>1765.9</v>
      </c>
      <c r="E1278" s="1">
        <v>0</v>
      </c>
      <c r="F1278" s="1">
        <v>0</v>
      </c>
      <c r="G1278" s="2">
        <f t="shared" si="24"/>
        <v>5292.5478000000003</v>
      </c>
      <c r="H1278" s="2">
        <f t="shared" si="23"/>
        <v>0.14000000000078217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2986004.2399999998</v>
      </c>
      <c r="D1408" s="1">
        <f>'RAS-funkcijski'!E114</f>
        <v>3661541.36</v>
      </c>
      <c r="E1408" s="1">
        <v>0</v>
      </c>
      <c r="F1408" s="1">
        <v>0</v>
      </c>
      <c r="G1408" s="2">
        <f t="shared" si="24"/>
        <v>1133999.5655999999</v>
      </c>
      <c r="H1408" s="2">
        <f t="shared" si="27"/>
        <v>0.59999999962747097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2785492.65</v>
      </c>
      <c r="D1409" s="1">
        <f>'RAS-funkcijski'!E115</f>
        <v>3364848.06</v>
      </c>
      <c r="E1409" s="1">
        <v>0</v>
      </c>
      <c r="F1409" s="1">
        <v>0</v>
      </c>
      <c r="G1409" s="2">
        <f t="shared" si="24"/>
        <v>1056185.9534700001</v>
      </c>
      <c r="H1409" s="2">
        <f t="shared" si="27"/>
        <v>0.41000000014901161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2785492.65</v>
      </c>
      <c r="D1411" s="1">
        <f>'RAS-funkcijski'!E117</f>
        <v>3364848.06</v>
      </c>
      <c r="E1411" s="1">
        <v>0</v>
      </c>
      <c r="F1411" s="1">
        <v>0</v>
      </c>
      <c r="G1411" s="2">
        <f t="shared" si="24"/>
        <v>1075216.3310100001</v>
      </c>
      <c r="H1411" s="2">
        <f t="shared" si="27"/>
        <v>0.41000000014901161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200511.59</v>
      </c>
      <c r="D1420" s="1">
        <f>'RAS-funkcijski'!E126</f>
        <v>296693.3</v>
      </c>
      <c r="E1420" s="1">
        <v>0</v>
      </c>
      <c r="F1420" s="1">
        <v>0</v>
      </c>
      <c r="G1420" s="2">
        <f t="shared" si="24"/>
        <v>96855.579179999986</v>
      </c>
      <c r="H1420" s="2">
        <f t="shared" si="27"/>
        <v>0.70999999999185093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2986004.2399999998</v>
      </c>
      <c r="D1435" s="13">
        <f>'RAS-funkcijski'!E141</f>
        <v>3661541.36</v>
      </c>
      <c r="E1435" s="13">
        <v>0</v>
      </c>
      <c r="F1435" s="13">
        <v>0</v>
      </c>
      <c r="G1435" s="14">
        <f t="shared" si="24"/>
        <v>1412344.9135199999</v>
      </c>
      <c r="H1435" s="14">
        <f t="shared" si="27"/>
        <v>0.59999999962747097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49579.79</v>
      </c>
      <c r="D1436" s="6">
        <f>'P-VRIO'!E5</f>
        <v>0</v>
      </c>
      <c r="E1436" s="6">
        <v>0</v>
      </c>
      <c r="F1436" s="6">
        <v>0</v>
      </c>
      <c r="G1436" s="7">
        <f t="shared" si="24"/>
        <v>49.579790000000003</v>
      </c>
      <c r="H1436" s="7">
        <f t="shared" si="27"/>
        <v>0.20999999999912689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10260</v>
      </c>
      <c r="D1437" s="1">
        <f>'P-VRIO'!E6</f>
        <v>0</v>
      </c>
      <c r="E1437" s="1">
        <v>0</v>
      </c>
      <c r="F1437" s="1">
        <v>0</v>
      </c>
      <c r="G1437" s="2">
        <f t="shared" si="24"/>
        <v>20.52</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10260</v>
      </c>
      <c r="D1445" s="1">
        <f>'P-VRIO'!E14</f>
        <v>0</v>
      </c>
      <c r="E1445" s="1">
        <v>0</v>
      </c>
      <c r="F1445" s="1">
        <v>0</v>
      </c>
      <c r="G1445" s="2">
        <f t="shared" si="24"/>
        <v>102.60000000000001</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10260</v>
      </c>
      <c r="D1450" s="1">
        <f>'P-VRIO'!E19</f>
        <v>0</v>
      </c>
      <c r="E1450" s="1">
        <v>0</v>
      </c>
      <c r="F1450" s="1">
        <v>0</v>
      </c>
      <c r="G1450" s="2">
        <f t="shared" si="24"/>
        <v>153.9</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39319.79</v>
      </c>
      <c r="D1453" s="1">
        <f>'P-VRIO'!E22</f>
        <v>0</v>
      </c>
      <c r="E1453" s="1">
        <v>0</v>
      </c>
      <c r="F1453" s="1">
        <v>0</v>
      </c>
      <c r="G1453" s="2">
        <f t="shared" si="24"/>
        <v>707.75621999999998</v>
      </c>
      <c r="H1453" s="2">
        <f t="shared" si="27"/>
        <v>0.20999999999912689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39319.79</v>
      </c>
      <c r="D1454" s="1">
        <f>'P-VRIO'!E23</f>
        <v>0</v>
      </c>
      <c r="E1454" s="1">
        <v>0</v>
      </c>
      <c r="F1454" s="1">
        <v>0</v>
      </c>
      <c r="G1454" s="2">
        <f t="shared" si="24"/>
        <v>747.07601</v>
      </c>
      <c r="H1454" s="2">
        <f t="shared" si="27"/>
        <v>0.20999999999912689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39319.79</v>
      </c>
      <c r="D1456" s="1">
        <f>'P-VRIO'!E25</f>
        <v>0</v>
      </c>
      <c r="E1456" s="1">
        <v>0</v>
      </c>
      <c r="F1456" s="1">
        <v>0</v>
      </c>
      <c r="G1456" s="2">
        <f t="shared" si="24"/>
        <v>825.71559000000002</v>
      </c>
      <c r="H1456" s="2">
        <f t="shared" si="27"/>
        <v>0.20999999999912689</v>
      </c>
      <c r="I1456" s="10">
        <f t="shared" si="30"/>
        <v>173.40027389927906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344482.82</v>
      </c>
      <c r="D1480" s="6"/>
      <c r="E1480" s="6">
        <v>0</v>
      </c>
      <c r="F1480" s="6">
        <v>0</v>
      </c>
      <c r="G1480" s="7">
        <f t="shared" ref="G1480:G1580" si="34">B1480/1000*C1480</f>
        <v>344.48282</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3682343.68</v>
      </c>
      <c r="D1481" s="1">
        <v>0</v>
      </c>
      <c r="E1481" s="1">
        <v>0</v>
      </c>
      <c r="F1481" s="1">
        <v>0</v>
      </c>
      <c r="G1481" s="2">
        <f t="shared" si="34"/>
        <v>7364.6873600000008</v>
      </c>
      <c r="H1481" s="2">
        <f t="shared" si="35"/>
        <v>0.31999999983236194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9161.33</v>
      </c>
      <c r="D1482" s="1">
        <v>0</v>
      </c>
      <c r="E1482" s="1">
        <v>0</v>
      </c>
      <c r="F1482" s="1">
        <v>0</v>
      </c>
      <c r="G1482" s="2">
        <f t="shared" si="34"/>
        <v>27.483989999999999</v>
      </c>
      <c r="H1482" s="2">
        <f t="shared" si="35"/>
        <v>0.32999999999992724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3588885.7</v>
      </c>
      <c r="D1483" s="1">
        <v>0</v>
      </c>
      <c r="E1483" s="1">
        <v>0</v>
      </c>
      <c r="F1483" s="1">
        <v>0</v>
      </c>
      <c r="G1483" s="2">
        <f t="shared" si="34"/>
        <v>14355.542800000001</v>
      </c>
      <c r="H1483" s="2">
        <f t="shared" si="35"/>
        <v>0.29999999981373549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2993323.62</v>
      </c>
      <c r="D1484" s="1">
        <v>0</v>
      </c>
      <c r="E1484" s="1">
        <v>0</v>
      </c>
      <c r="F1484" s="1">
        <v>0</v>
      </c>
      <c r="G1484" s="2">
        <f t="shared" si="34"/>
        <v>14966.618100000002</v>
      </c>
      <c r="H1484" s="2">
        <f t="shared" si="35"/>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497363.62</v>
      </c>
      <c r="D1485" s="1">
        <v>0</v>
      </c>
      <c r="E1485" s="1">
        <v>0</v>
      </c>
      <c r="F1485" s="1">
        <v>0</v>
      </c>
      <c r="G1485" s="2">
        <f t="shared" si="34"/>
        <v>2984.18172</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1629.63</v>
      </c>
      <c r="D1486" s="1">
        <v>0</v>
      </c>
      <c r="E1486" s="1">
        <v>0</v>
      </c>
      <c r="F1486" s="1">
        <v>0</v>
      </c>
      <c r="G1486" s="2">
        <f t="shared" si="34"/>
        <v>11.40741</v>
      </c>
      <c r="H1486" s="2">
        <f t="shared" si="35"/>
        <v>0.36999999999989086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94190.56</v>
      </c>
      <c r="D1489" s="1">
        <v>0</v>
      </c>
      <c r="E1489" s="1">
        <v>0</v>
      </c>
      <c r="F1489" s="1">
        <v>0</v>
      </c>
      <c r="G1489" s="2">
        <f t="shared" si="34"/>
        <v>941.90560000000005</v>
      </c>
      <c r="H1489" s="2">
        <f t="shared" si="35"/>
        <v>0.44000000000232831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2378.27</v>
      </c>
      <c r="D1490" s="1">
        <v>0</v>
      </c>
      <c r="E1490" s="1">
        <v>0</v>
      </c>
      <c r="F1490" s="1">
        <v>0</v>
      </c>
      <c r="G1490" s="2">
        <f t="shared" si="34"/>
        <v>26.160969999999999</v>
      </c>
      <c r="H1490" s="2">
        <f t="shared" si="35"/>
        <v>0.26999999999998181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84296.65</v>
      </c>
      <c r="D1492" s="1">
        <v>0</v>
      </c>
      <c r="E1492" s="1">
        <v>0</v>
      </c>
      <c r="F1492" s="1">
        <v>0</v>
      </c>
      <c r="G1492" s="2">
        <f t="shared" si="34"/>
        <v>1095.8564499999998</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3680321.13</v>
      </c>
      <c r="D1499" s="1">
        <v>0</v>
      </c>
      <c r="E1499" s="1">
        <v>0</v>
      </c>
      <c r="F1499" s="1">
        <v>0</v>
      </c>
      <c r="G1499" s="2">
        <f t="shared" si="34"/>
        <v>73606.422600000005</v>
      </c>
      <c r="H1499" s="2">
        <f t="shared" si="35"/>
        <v>0.12999999988824129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21804.47</v>
      </c>
      <c r="D1500" s="1">
        <v>0</v>
      </c>
      <c r="E1500" s="1">
        <v>0</v>
      </c>
      <c r="F1500" s="1">
        <v>0</v>
      </c>
      <c r="G1500" s="2">
        <f t="shared" si="34"/>
        <v>457.89387000000005</v>
      </c>
      <c r="H1500" s="2">
        <f t="shared" si="35"/>
        <v>0.47000000000116415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3531298.34</v>
      </c>
      <c r="D1501" s="1">
        <v>0</v>
      </c>
      <c r="E1501" s="1">
        <v>0</v>
      </c>
      <c r="F1501" s="1">
        <v>0</v>
      </c>
      <c r="G1501" s="2">
        <f t="shared" si="34"/>
        <v>77688.563479999997</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2940188.03</v>
      </c>
      <c r="D1502" s="1">
        <v>0</v>
      </c>
      <c r="E1502" s="1">
        <v>0</v>
      </c>
      <c r="F1502" s="1">
        <v>0</v>
      </c>
      <c r="G1502" s="2">
        <f t="shared" si="34"/>
        <v>67624.324689999994</v>
      </c>
      <c r="H1502" s="2">
        <f t="shared" si="35"/>
        <v>2.9999999795109034E-2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490683</v>
      </c>
      <c r="D1503" s="1">
        <v>0</v>
      </c>
      <c r="E1503" s="1">
        <v>0</v>
      </c>
      <c r="F1503" s="1">
        <v>0</v>
      </c>
      <c r="G1503" s="2">
        <f t="shared" si="34"/>
        <v>11776.392</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3858.48</v>
      </c>
      <c r="D1504" s="1">
        <v>0</v>
      </c>
      <c r="E1504" s="1">
        <v>0</v>
      </c>
      <c r="F1504" s="1">
        <v>0</v>
      </c>
      <c r="G1504" s="2">
        <f t="shared" si="34"/>
        <v>96.462000000000003</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94190.56</v>
      </c>
      <c r="D1507" s="1">
        <v>0</v>
      </c>
      <c r="E1507" s="1">
        <v>0</v>
      </c>
      <c r="F1507" s="1">
        <v>0</v>
      </c>
      <c r="G1507" s="2">
        <f t="shared" si="34"/>
        <v>2637.3356800000001</v>
      </c>
      <c r="H1507" s="2">
        <f t="shared" si="35"/>
        <v>0.44000000000232831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2378.27</v>
      </c>
      <c r="D1508" s="1">
        <v>0</v>
      </c>
      <c r="E1508" s="1">
        <v>0</v>
      </c>
      <c r="F1508" s="1">
        <v>0</v>
      </c>
      <c r="G1508" s="2">
        <f t="shared" si="34"/>
        <v>68.969830000000002</v>
      </c>
      <c r="H1508" s="2">
        <f t="shared" si="35"/>
        <v>0.26999999999998181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127218.32</v>
      </c>
      <c r="D1510" s="1">
        <v>0</v>
      </c>
      <c r="E1510" s="1">
        <v>0</v>
      </c>
      <c r="F1510" s="1">
        <v>0</v>
      </c>
      <c r="G1510" s="2">
        <f t="shared" si="34"/>
        <v>3943.7679200000002</v>
      </c>
      <c r="H1510" s="2">
        <f t="shared" si="35"/>
        <v>0.32000000000698492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346505.37000000011</v>
      </c>
      <c r="D1517" s="1">
        <v>0</v>
      </c>
      <c r="E1517" s="1">
        <v>0</v>
      </c>
      <c r="F1517" s="1">
        <v>0</v>
      </c>
      <c r="G1517" s="2">
        <f t="shared" si="34"/>
        <v>13167.204060000004</v>
      </c>
      <c r="H1517" s="2">
        <f t="shared" si="35"/>
        <v>0.37000000011175871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39793.590000000004</v>
      </c>
      <c r="D1518" s="1">
        <v>0</v>
      </c>
      <c r="E1518" s="1">
        <v>0</v>
      </c>
      <c r="F1518" s="1">
        <v>0</v>
      </c>
      <c r="G1518" s="2">
        <f t="shared" si="34"/>
        <v>1551.9500100000002</v>
      </c>
      <c r="H1518" s="2">
        <f t="shared" si="35"/>
        <v>0.4099999999962165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126.94</v>
      </c>
      <c r="D1519" s="1">
        <v>0</v>
      </c>
      <c r="E1519" s="1">
        <v>0</v>
      </c>
      <c r="F1519" s="1">
        <v>0</v>
      </c>
      <c r="G1519" s="2">
        <f t="shared" si="34"/>
        <v>5.0776000000000003</v>
      </c>
      <c r="H1519" s="2">
        <f t="shared" si="35"/>
        <v>6.0000000000002274E-2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126.94</v>
      </c>
      <c r="D1520" s="1">
        <v>0</v>
      </c>
      <c r="E1520" s="1">
        <v>0</v>
      </c>
      <c r="F1520" s="1">
        <v>0</v>
      </c>
      <c r="G1520" s="2">
        <f t="shared" si="34"/>
        <v>5.2045399999999997</v>
      </c>
      <c r="H1520" s="2">
        <f t="shared" si="35"/>
        <v>6.0000000000002274E-2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36646.639999999999</v>
      </c>
      <c r="D1524" s="1">
        <v>0</v>
      </c>
      <c r="E1524" s="1">
        <v>0</v>
      </c>
      <c r="F1524" s="1">
        <v>0</v>
      </c>
      <c r="G1524" s="2">
        <f t="shared" si="34"/>
        <v>1649.0988</v>
      </c>
      <c r="H1524" s="2">
        <f t="shared" si="35"/>
        <v>0.36000000000058208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254.1</v>
      </c>
      <c r="D1525" s="1">
        <v>0</v>
      </c>
      <c r="E1525" s="1">
        <v>0</v>
      </c>
      <c r="F1525" s="1">
        <v>0</v>
      </c>
      <c r="G1525" s="2">
        <f t="shared" si="34"/>
        <v>11.688599999999999</v>
      </c>
      <c r="H1525" s="2">
        <f t="shared" si="35"/>
        <v>9.9999999999994316E-2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254.1</v>
      </c>
      <c r="D1526" s="1">
        <v>0</v>
      </c>
      <c r="E1526" s="1">
        <v>0</v>
      </c>
      <c r="F1526" s="1">
        <v>0</v>
      </c>
      <c r="G1526" s="2">
        <f t="shared" si="34"/>
        <v>11.9427</v>
      </c>
      <c r="H1526" s="2">
        <f t="shared" si="35"/>
        <v>9.9999999999994316E-2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32659.21</v>
      </c>
      <c r="D1530" s="1">
        <v>0</v>
      </c>
      <c r="E1530" s="1">
        <v>0</v>
      </c>
      <c r="F1530" s="1">
        <v>0</v>
      </c>
      <c r="G1530" s="2">
        <f t="shared" si="34"/>
        <v>1665.6197099999999</v>
      </c>
      <c r="H1530" s="2">
        <f t="shared" si="35"/>
        <v>0.20999999999912689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27289.71</v>
      </c>
      <c r="D1531" s="1">
        <v>0</v>
      </c>
      <c r="E1531" s="1">
        <v>0</v>
      </c>
      <c r="F1531" s="1">
        <v>0</v>
      </c>
      <c r="G1531" s="2">
        <f t="shared" si="34"/>
        <v>1419.0649199999998</v>
      </c>
      <c r="H1531" s="2">
        <f t="shared" si="35"/>
        <v>0.29000000000087311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5369.5</v>
      </c>
      <c r="D1534" s="1">
        <v>0</v>
      </c>
      <c r="E1534" s="1">
        <v>0</v>
      </c>
      <c r="F1534" s="1">
        <v>0</v>
      </c>
      <c r="G1534" s="2">
        <f t="shared" si="34"/>
        <v>295.32249999999999</v>
      </c>
      <c r="H1534" s="2">
        <f t="shared" si="35"/>
        <v>0.5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34.1</v>
      </c>
      <c r="D1535" s="1">
        <v>0</v>
      </c>
      <c r="E1535" s="1">
        <v>0</v>
      </c>
      <c r="F1535" s="1">
        <v>0</v>
      </c>
      <c r="G1535" s="2">
        <f t="shared" si="34"/>
        <v>1.9096000000000002</v>
      </c>
      <c r="H1535" s="2">
        <f t="shared" si="35"/>
        <v>0.10000000000000142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11.6</v>
      </c>
      <c r="D1536" s="1">
        <v>0</v>
      </c>
      <c r="E1536" s="1">
        <v>0</v>
      </c>
      <c r="F1536" s="1">
        <v>0</v>
      </c>
      <c r="G1536" s="2">
        <f t="shared" si="34"/>
        <v>0.66120000000000001</v>
      </c>
      <c r="H1536" s="2">
        <f t="shared" si="35"/>
        <v>0.40000000000000036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22.5</v>
      </c>
      <c r="D1539" s="1">
        <v>0</v>
      </c>
      <c r="E1539" s="1">
        <v>0</v>
      </c>
      <c r="F1539" s="1">
        <v>0</v>
      </c>
      <c r="G1539" s="2">
        <f t="shared" si="34"/>
        <v>1.3499999999999999</v>
      </c>
      <c r="H1539" s="2">
        <f t="shared" si="35"/>
        <v>0.5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3699.23</v>
      </c>
      <c r="D1550" s="1">
        <v>0</v>
      </c>
      <c r="E1550" s="1">
        <v>0</v>
      </c>
      <c r="F1550" s="1">
        <v>0</v>
      </c>
      <c r="G1550" s="2">
        <f t="shared" si="34"/>
        <v>262.64533</v>
      </c>
      <c r="H1550" s="2">
        <f t="shared" si="35"/>
        <v>0.23000000000001819</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3699.23</v>
      </c>
      <c r="D1554" s="1">
        <v>0</v>
      </c>
      <c r="E1554" s="1">
        <v>0</v>
      </c>
      <c r="F1554" s="1">
        <v>0</v>
      </c>
      <c r="G1554" s="2">
        <f t="shared" si="34"/>
        <v>277.44225</v>
      </c>
      <c r="H1554" s="2">
        <f t="shared" si="35"/>
        <v>0.23000000000001819</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3020.01</v>
      </c>
      <c r="D1565" s="1">
        <v>0</v>
      </c>
      <c r="E1565" s="1">
        <v>0</v>
      </c>
      <c r="F1565" s="1">
        <v>0</v>
      </c>
      <c r="G1565" s="2">
        <f t="shared" si="34"/>
        <v>259.72086000000002</v>
      </c>
      <c r="H1565" s="2">
        <f t="shared" si="35"/>
        <v>1.0000000000218279E-2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3020.01</v>
      </c>
      <c r="D1566" s="1">
        <v>0</v>
      </c>
      <c r="E1566" s="1">
        <v>0</v>
      </c>
      <c r="F1566" s="1">
        <v>0</v>
      </c>
      <c r="G1566" s="2">
        <f t="shared" si="34"/>
        <v>262.74086999999997</v>
      </c>
      <c r="H1566" s="2">
        <f t="shared" si="35"/>
        <v>1.0000000000218279E-2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306711.77999999997</v>
      </c>
      <c r="D1576" s="1">
        <v>0</v>
      </c>
      <c r="E1576" s="1">
        <v>0</v>
      </c>
      <c r="F1576" s="1">
        <v>0</v>
      </c>
      <c r="G1576" s="2">
        <f t="shared" si="34"/>
        <v>29751.042659999999</v>
      </c>
      <c r="H1576" s="2">
        <f t="shared" si="35"/>
        <v>0.22000000003026798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1455.41</v>
      </c>
      <c r="D1577" s="1">
        <v>0</v>
      </c>
      <c r="E1577" s="1">
        <v>0</v>
      </c>
      <c r="F1577" s="1">
        <v>0</v>
      </c>
      <c r="G1577" s="2">
        <f t="shared" si="34"/>
        <v>142.63018000000002</v>
      </c>
      <c r="H1577" s="2">
        <f t="shared" si="35"/>
        <v>0.41000000000008185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305256.37</v>
      </c>
      <c r="D1578" s="1">
        <v>0</v>
      </c>
      <c r="E1578" s="1">
        <v>0</v>
      </c>
      <c r="F1578" s="1">
        <v>0</v>
      </c>
      <c r="G1578" s="2">
        <f t="shared" si="34"/>
        <v>30220.38063</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42830</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3015106.4799999995</v>
      </c>
      <c r="I16" s="170">
        <f>'PR-RAS'!E6</f>
        <v>3694581.74</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2923741.5599999996</v>
      </c>
      <c r="I17" s="170">
        <f>'PR-RAS'!E151</f>
        <v>3577244.7099999995</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213.89999999979045</v>
      </c>
      <c r="I18" s="170">
        <f>'PR-RAS'!E645</f>
        <v>33254.280000000843</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1573815.3900000001</v>
      </c>
      <c r="I20" s="173">
        <f>BILANCA!E7</f>
        <v>1537367.4600000004</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357624.94999999995</v>
      </c>
      <c r="I21" s="175">
        <f>BILANCA!E68</f>
        <v>403263.02</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344482.82</v>
      </c>
      <c r="I22" s="175">
        <f>BILANCA!E176</f>
        <v>346505.37</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1586957.52</v>
      </c>
      <c r="I23" s="177">
        <f>BILANCA!E237</f>
        <v>1594125.11</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2986004.2399999998</v>
      </c>
      <c r="I27" s="175">
        <f>'RAS-funkcijski'!E114</f>
        <v>3661541.36</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2986004.2399999998</v>
      </c>
      <c r="I28" s="179">
        <f>'RAS-funkcijski'!E141</f>
        <v>3661541.36</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49579.79</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39319.79</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344482.82</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346505.37000000011</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39793.590000000004</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306711.77999999997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58" zoomScaleNormal="100" workbookViewId="0">
      <selection activeCell="E641" sqref="E64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3015106.4799999995</v>
      </c>
      <c r="E6" s="51">
        <f>E7+E44+E50+E82+E106+E124+E133+E139</f>
        <v>3694581.74</v>
      </c>
      <c r="F6" s="52">
        <f t="shared" ref="F6:F131" si="0">IF(D6&lt;&gt;0,IF(E6/D6&gt;=100,"&gt;&gt;100",E6/D6*100),"-")</f>
        <v>122.5356969814214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2333917.15</v>
      </c>
      <c r="E50" s="51">
        <f>E51+E54+E59+E62+E65+E68+E71+E74+E77</f>
        <v>2947650.06</v>
      </c>
      <c r="F50" s="52">
        <f t="shared" si="0"/>
        <v>126.29625948804568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2229926.73</v>
      </c>
      <c r="E68" s="51">
        <f t="shared" si="15"/>
        <v>2790353.45</v>
      </c>
      <c r="F68" s="52">
        <f t="shared" si="0"/>
        <v>125.13206880120229</v>
      </c>
    </row>
    <row r="69" spans="1:6" ht="12.75" customHeight="1" x14ac:dyDescent="0.2">
      <c r="A69" s="53" t="s">
        <v>184</v>
      </c>
      <c r="B69" s="85" t="s">
        <v>185</v>
      </c>
      <c r="C69" s="50" t="s">
        <v>184</v>
      </c>
      <c r="D69" s="242">
        <v>2229926.73</v>
      </c>
      <c r="E69" s="242">
        <v>2687079.56</v>
      </c>
      <c r="F69" s="52">
        <f t="shared" si="0"/>
        <v>120.50080049042688</v>
      </c>
    </row>
    <row r="70" spans="1:6" ht="24" x14ac:dyDescent="0.2">
      <c r="A70" s="53" t="s">
        <v>186</v>
      </c>
      <c r="B70" s="85" t="s">
        <v>187</v>
      </c>
      <c r="C70" s="50" t="s">
        <v>186</v>
      </c>
      <c r="D70" s="242">
        <v>0</v>
      </c>
      <c r="E70" s="242">
        <v>103273.89</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103990.42</v>
      </c>
      <c r="E77" s="51">
        <f t="shared" si="18"/>
        <v>157296.60999999999</v>
      </c>
      <c r="F77" s="52">
        <f t="shared" si="0"/>
        <v>151.26067381976148</v>
      </c>
    </row>
    <row r="78" spans="1:6" ht="12.75" customHeight="1" x14ac:dyDescent="0.2">
      <c r="A78" s="53">
        <v>6391</v>
      </c>
      <c r="B78" s="85" t="s">
        <v>202</v>
      </c>
      <c r="C78" s="50" t="s">
        <v>203</v>
      </c>
      <c r="D78" s="242">
        <v>336</v>
      </c>
      <c r="E78" s="242">
        <v>364</v>
      </c>
      <c r="F78" s="52">
        <f t="shared" si="0"/>
        <v>108.33333333333333</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103654.42</v>
      </c>
      <c r="E80" s="242">
        <v>156932.60999999999</v>
      </c>
      <c r="F80" s="52">
        <f t="shared" si="0"/>
        <v>151.39982453232577</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1444.98</v>
      </c>
      <c r="E82" s="51">
        <f t="shared" si="19"/>
        <v>1197.0999999999999</v>
      </c>
      <c r="F82" s="52">
        <f t="shared" si="0"/>
        <v>82.845437307090748</v>
      </c>
    </row>
    <row r="83" spans="1:6" ht="12.75" customHeight="1" x14ac:dyDescent="0.2">
      <c r="A83" s="53">
        <v>641</v>
      </c>
      <c r="B83" s="85" t="s">
        <v>212</v>
      </c>
      <c r="C83" s="50" t="s">
        <v>213</v>
      </c>
      <c r="D83" s="51">
        <f t="shared" ref="D83:E83" si="20">SUM(D84:D90)</f>
        <v>1444.98</v>
      </c>
      <c r="E83" s="51">
        <f t="shared" si="20"/>
        <v>1197.0999999999999</v>
      </c>
      <c r="F83" s="52">
        <f t="shared" si="0"/>
        <v>82.845437307090748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0.03</v>
      </c>
      <c r="E85" s="242">
        <v>0.1</v>
      </c>
      <c r="F85" s="52">
        <f t="shared" si="0"/>
        <v>333.33333333333337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1444.95</v>
      </c>
      <c r="E88" s="242">
        <v>1197</v>
      </c>
      <c r="F88" s="52">
        <f t="shared" si="0"/>
        <v>82.84023668639054</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69896.259999999995</v>
      </c>
      <c r="E106" s="51">
        <f t="shared" si="23"/>
        <v>67209.13</v>
      </c>
      <c r="F106" s="52">
        <f t="shared" si="0"/>
        <v>96.155545375389195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69896.259999999995</v>
      </c>
      <c r="E112" s="51">
        <f t="shared" si="25"/>
        <v>67209.13</v>
      </c>
      <c r="F112" s="52">
        <f t="shared" si="0"/>
        <v>96.155545375389195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69896.259999999995</v>
      </c>
      <c r="E117" s="242">
        <v>67209.13</v>
      </c>
      <c r="F117" s="52">
        <f t="shared" si="0"/>
        <v>96.155545375389195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10875.34</v>
      </c>
      <c r="E124" s="51">
        <f t="shared" si="27"/>
        <v>13218.220000000001</v>
      </c>
      <c r="F124" s="52">
        <f t="shared" si="0"/>
        <v>121.54305060807296</v>
      </c>
    </row>
    <row r="125" spans="1:6" ht="12.75" customHeight="1" x14ac:dyDescent="0.2">
      <c r="A125" s="53">
        <v>661</v>
      </c>
      <c r="B125" s="86" t="s">
        <v>296</v>
      </c>
      <c r="C125" s="50" t="s">
        <v>297</v>
      </c>
      <c r="D125" s="51">
        <f t="shared" ref="D125:E125" si="28">SUM(D126:D127)</f>
        <v>9734.61</v>
      </c>
      <c r="E125" s="51">
        <f t="shared" si="28"/>
        <v>12624.44</v>
      </c>
      <c r="F125" s="52">
        <f t="shared" si="0"/>
        <v>129.68614048225865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9734.61</v>
      </c>
      <c r="E127" s="242">
        <v>12624.44</v>
      </c>
      <c r="F127" s="52">
        <f t="shared" si="0"/>
        <v>129.68614048225865</v>
      </c>
    </row>
    <row r="128" spans="1:6" ht="24" x14ac:dyDescent="0.2">
      <c r="A128" s="53">
        <v>663</v>
      </c>
      <c r="B128" s="231" t="s">
        <v>302</v>
      </c>
      <c r="C128" s="50" t="s">
        <v>303</v>
      </c>
      <c r="D128" s="51">
        <f t="shared" ref="D128:E128" si="29">SUM(D129:D132)</f>
        <v>1140.73</v>
      </c>
      <c r="E128" s="51">
        <f t="shared" si="29"/>
        <v>593.78</v>
      </c>
      <c r="F128" s="52">
        <f t="shared" si="0"/>
        <v>52.052632963102575</v>
      </c>
    </row>
    <row r="129" spans="1:6" ht="12.75" customHeight="1" x14ac:dyDescent="0.2">
      <c r="A129" s="53">
        <v>6631</v>
      </c>
      <c r="B129" s="86" t="s">
        <v>304</v>
      </c>
      <c r="C129" s="50" t="s">
        <v>305</v>
      </c>
      <c r="D129" s="242">
        <v>1140.73</v>
      </c>
      <c r="E129" s="242">
        <v>593.78</v>
      </c>
      <c r="F129" s="52">
        <f t="shared" si="0"/>
        <v>52.052632963102575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598972.75</v>
      </c>
      <c r="E133" s="51">
        <f t="shared" si="30"/>
        <v>665307.2300000001</v>
      </c>
      <c r="F133" s="52">
        <f t="shared" ref="F133:F223" si="31">IF(D133&lt;&gt;0,IF(E133/D133&gt;=100,"&gt;&gt;100",E133/D133*100),"-")</f>
        <v>111.07470748877977</v>
      </c>
    </row>
    <row r="134" spans="1:6" ht="24" x14ac:dyDescent="0.2">
      <c r="A134" s="53">
        <v>671</v>
      </c>
      <c r="B134" s="232" t="s">
        <v>314</v>
      </c>
      <c r="C134" s="50" t="s">
        <v>315</v>
      </c>
      <c r="D134" s="51">
        <f t="shared" ref="D134:E134" si="32">SUM(D135:D137)</f>
        <v>598972.75</v>
      </c>
      <c r="E134" s="51">
        <f t="shared" si="32"/>
        <v>665307.2300000001</v>
      </c>
      <c r="F134" s="52">
        <f t="shared" si="31"/>
        <v>111.07470748877977</v>
      </c>
    </row>
    <row r="135" spans="1:6" ht="12.75" customHeight="1" x14ac:dyDescent="0.2">
      <c r="A135" s="53">
        <v>6711</v>
      </c>
      <c r="B135" s="85" t="s">
        <v>316</v>
      </c>
      <c r="C135" s="50" t="s">
        <v>317</v>
      </c>
      <c r="D135" s="242">
        <v>590167.69999999995</v>
      </c>
      <c r="E135" s="242">
        <v>638813.31000000006</v>
      </c>
      <c r="F135" s="52">
        <f t="shared" si="31"/>
        <v>108.24267576826045</v>
      </c>
    </row>
    <row r="136" spans="1:6" ht="24" x14ac:dyDescent="0.2">
      <c r="A136" s="53">
        <v>6712</v>
      </c>
      <c r="B136" s="232" t="s">
        <v>318</v>
      </c>
      <c r="C136" s="50" t="s">
        <v>319</v>
      </c>
      <c r="D136" s="242">
        <v>8805.0499999999993</v>
      </c>
      <c r="E136" s="242">
        <v>26493.919999999998</v>
      </c>
      <c r="F136" s="52">
        <f t="shared" si="31"/>
        <v>300.89460025780659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2923741.5599999996</v>
      </c>
      <c r="E151" s="51">
        <f t="shared" si="35"/>
        <v>3577244.7099999995</v>
      </c>
      <c r="F151" s="52">
        <f t="shared" si="31"/>
        <v>122.35160449680784</v>
      </c>
    </row>
    <row r="152" spans="1:6" ht="12.75" customHeight="1" x14ac:dyDescent="0.2">
      <c r="A152" s="53">
        <v>31</v>
      </c>
      <c r="B152" s="85" t="s">
        <v>349</v>
      </c>
      <c r="C152" s="50" t="s">
        <v>35</v>
      </c>
      <c r="D152" s="51">
        <f t="shared" ref="D152:E152" si="36">D153+D158+D159</f>
        <v>2364561.29</v>
      </c>
      <c r="E152" s="51">
        <f t="shared" si="36"/>
        <v>2931314.4899999998</v>
      </c>
      <c r="F152" s="52">
        <f t="shared" si="31"/>
        <v>123.96864071136002</v>
      </c>
    </row>
    <row r="153" spans="1:6" ht="12.75" customHeight="1" x14ac:dyDescent="0.2">
      <c r="A153" s="53">
        <v>311</v>
      </c>
      <c r="B153" s="85" t="s">
        <v>350</v>
      </c>
      <c r="C153" s="50" t="s">
        <v>351</v>
      </c>
      <c r="D153" s="51">
        <f t="shared" ref="D153:E153" si="37">SUM(D154:D157)</f>
        <v>1943242.92</v>
      </c>
      <c r="E153" s="51">
        <f t="shared" si="37"/>
        <v>2423496.2999999998</v>
      </c>
      <c r="F153" s="52">
        <f t="shared" si="31"/>
        <v>124.71401671181697</v>
      </c>
    </row>
    <row r="154" spans="1:6" ht="12.75" customHeight="1" x14ac:dyDescent="0.2">
      <c r="A154" s="53">
        <v>3111</v>
      </c>
      <c r="B154" s="85" t="s">
        <v>352</v>
      </c>
      <c r="C154" s="50" t="s">
        <v>353</v>
      </c>
      <c r="D154" s="242">
        <v>1871021.82</v>
      </c>
      <c r="E154" s="242">
        <v>2310606.04</v>
      </c>
      <c r="F154" s="52">
        <f t="shared" si="31"/>
        <v>123.49433957964212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57447.16</v>
      </c>
      <c r="E156" s="242">
        <v>92949.82</v>
      </c>
      <c r="F156" s="52">
        <f t="shared" si="31"/>
        <v>161.800548538866</v>
      </c>
    </row>
    <row r="157" spans="1:6" ht="12.75" customHeight="1" x14ac:dyDescent="0.2">
      <c r="A157" s="53">
        <v>3114</v>
      </c>
      <c r="B157" s="85" t="s">
        <v>358</v>
      </c>
      <c r="C157" s="50" t="s">
        <v>359</v>
      </c>
      <c r="D157" s="242">
        <v>14773.94</v>
      </c>
      <c r="E157" s="242">
        <v>19940.439999999999</v>
      </c>
      <c r="F157" s="52">
        <f t="shared" si="31"/>
        <v>134.97035997167984</v>
      </c>
    </row>
    <row r="158" spans="1:6" ht="12.75" customHeight="1" x14ac:dyDescent="0.2">
      <c r="A158" s="53">
        <v>312</v>
      </c>
      <c r="B158" s="85" t="s">
        <v>360</v>
      </c>
      <c r="C158" s="50" t="s">
        <v>361</v>
      </c>
      <c r="D158" s="242">
        <v>100125.16</v>
      </c>
      <c r="E158" s="242">
        <v>108641.08</v>
      </c>
      <c r="F158" s="52">
        <f t="shared" si="31"/>
        <v>108.50527479806273</v>
      </c>
    </row>
    <row r="159" spans="1:6" ht="12.75" customHeight="1" x14ac:dyDescent="0.2">
      <c r="A159" s="53">
        <v>313</v>
      </c>
      <c r="B159" s="85" t="s">
        <v>362</v>
      </c>
      <c r="C159" s="50" t="s">
        <v>363</v>
      </c>
      <c r="D159" s="51">
        <f t="shared" ref="D159:E159" si="38">SUM(D160:D162)</f>
        <v>321193.21000000002</v>
      </c>
      <c r="E159" s="51">
        <f t="shared" si="38"/>
        <v>399177.11</v>
      </c>
      <c r="F159" s="52">
        <f t="shared" si="31"/>
        <v>124.27943604411811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321193.21000000002</v>
      </c>
      <c r="E161" s="242">
        <v>399177.11</v>
      </c>
      <c r="F161" s="52">
        <f t="shared" si="31"/>
        <v>124.27943604411811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465439.07</v>
      </c>
      <c r="E163" s="51">
        <f t="shared" si="39"/>
        <v>545898.61</v>
      </c>
      <c r="F163" s="52">
        <f t="shared" si="31"/>
        <v>117.28680404934634</v>
      </c>
    </row>
    <row r="164" spans="1:6" ht="12.75" customHeight="1" x14ac:dyDescent="0.2">
      <c r="A164" s="53">
        <v>321</v>
      </c>
      <c r="B164" s="85" t="s">
        <v>371</v>
      </c>
      <c r="C164" s="50" t="s">
        <v>372</v>
      </c>
      <c r="D164" s="51">
        <f t="shared" ref="D164:E164" si="40">SUM(D165:D168)</f>
        <v>43452.810000000005</v>
      </c>
      <c r="E164" s="51">
        <f t="shared" si="40"/>
        <v>46985.270000000004</v>
      </c>
      <c r="F164" s="52">
        <f t="shared" si="31"/>
        <v>108.12941671666343</v>
      </c>
    </row>
    <row r="165" spans="1:6" ht="12.75" customHeight="1" x14ac:dyDescent="0.2">
      <c r="A165" s="53">
        <v>3211</v>
      </c>
      <c r="B165" s="85" t="s">
        <v>373</v>
      </c>
      <c r="C165" s="50" t="s">
        <v>374</v>
      </c>
      <c r="D165" s="242">
        <v>5371.19</v>
      </c>
      <c r="E165" s="242">
        <v>8539.25</v>
      </c>
      <c r="F165" s="52">
        <f t="shared" si="31"/>
        <v>158.98246012522367</v>
      </c>
    </row>
    <row r="166" spans="1:6" ht="12.75" customHeight="1" x14ac:dyDescent="0.2">
      <c r="A166" s="53">
        <v>3212</v>
      </c>
      <c r="B166" s="85" t="s">
        <v>375</v>
      </c>
      <c r="C166" s="50" t="s">
        <v>376</v>
      </c>
      <c r="D166" s="242">
        <v>35161.620000000003</v>
      </c>
      <c r="E166" s="242">
        <v>37033.54</v>
      </c>
      <c r="F166" s="52">
        <f t="shared" si="31"/>
        <v>105.32375925796364</v>
      </c>
    </row>
    <row r="167" spans="1:6" ht="12.75" customHeight="1" x14ac:dyDescent="0.2">
      <c r="A167" s="53">
        <v>3213</v>
      </c>
      <c r="B167" s="85" t="s">
        <v>377</v>
      </c>
      <c r="C167" s="50" t="s">
        <v>378</v>
      </c>
      <c r="D167" s="242">
        <v>2920</v>
      </c>
      <c r="E167" s="242">
        <v>1412.48</v>
      </c>
      <c r="F167" s="52">
        <f t="shared" si="31"/>
        <v>48.372602739726027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298472.87</v>
      </c>
      <c r="E169" s="51">
        <f t="shared" si="41"/>
        <v>369682.54999999987</v>
      </c>
      <c r="F169" s="52">
        <f t="shared" si="31"/>
        <v>123.85800759713936</v>
      </c>
    </row>
    <row r="170" spans="1:6" ht="12.75" customHeight="1" x14ac:dyDescent="0.2">
      <c r="A170" s="53">
        <v>3221</v>
      </c>
      <c r="B170" s="85" t="s">
        <v>383</v>
      </c>
      <c r="C170" s="50" t="s">
        <v>384</v>
      </c>
      <c r="D170" s="242">
        <v>24340.7</v>
      </c>
      <c r="E170" s="242">
        <v>30057.35</v>
      </c>
      <c r="F170" s="52">
        <f t="shared" si="31"/>
        <v>123.48597205503538</v>
      </c>
    </row>
    <row r="171" spans="1:6" ht="12.75" customHeight="1" x14ac:dyDescent="0.2">
      <c r="A171" s="53">
        <v>3222</v>
      </c>
      <c r="B171" s="85" t="s">
        <v>385</v>
      </c>
      <c r="C171" s="50" t="s">
        <v>386</v>
      </c>
      <c r="D171" s="242">
        <v>167494.44</v>
      </c>
      <c r="E171" s="242">
        <v>261972.86</v>
      </c>
      <c r="F171" s="52">
        <f t="shared" si="31"/>
        <v>156.40689923796873</v>
      </c>
    </row>
    <row r="172" spans="1:6" ht="12.75" customHeight="1" x14ac:dyDescent="0.2">
      <c r="A172" s="53">
        <v>3223</v>
      </c>
      <c r="B172" s="85" t="s">
        <v>387</v>
      </c>
      <c r="C172" s="50" t="s">
        <v>388</v>
      </c>
      <c r="D172" s="242">
        <v>80880.240000000005</v>
      </c>
      <c r="E172" s="242">
        <v>66856.84</v>
      </c>
      <c r="F172" s="52">
        <f t="shared" si="31"/>
        <v>82.661525237808391</v>
      </c>
    </row>
    <row r="173" spans="1:6" ht="12.75" customHeight="1" x14ac:dyDescent="0.2">
      <c r="A173" s="53">
        <v>3224</v>
      </c>
      <c r="B173" s="85" t="s">
        <v>389</v>
      </c>
      <c r="C173" s="50" t="s">
        <v>390</v>
      </c>
      <c r="D173" s="242">
        <v>7182.07</v>
      </c>
      <c r="E173" s="242">
        <v>5859.16</v>
      </c>
      <c r="F173" s="52">
        <f t="shared" si="31"/>
        <v>81.580380029712884</v>
      </c>
    </row>
    <row r="174" spans="1:6" ht="12.75" customHeight="1" x14ac:dyDescent="0.2">
      <c r="A174" s="53">
        <v>3225</v>
      </c>
      <c r="B174" s="85" t="s">
        <v>391</v>
      </c>
      <c r="C174" s="50" t="s">
        <v>392</v>
      </c>
      <c r="D174" s="242">
        <v>16771.66</v>
      </c>
      <c r="E174" s="242">
        <v>3427.36</v>
      </c>
      <c r="F174" s="52">
        <f t="shared" si="31"/>
        <v>20.435424996690848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1803.76</v>
      </c>
      <c r="E176" s="242">
        <v>1508.98</v>
      </c>
      <c r="F176" s="52">
        <f t="shared" si="31"/>
        <v>83.657471060451499</v>
      </c>
    </row>
    <row r="177" spans="1:6" ht="12.75" customHeight="1" x14ac:dyDescent="0.2">
      <c r="A177" s="53">
        <v>323</v>
      </c>
      <c r="B177" s="85" t="s">
        <v>397</v>
      </c>
      <c r="C177" s="50" t="s">
        <v>398</v>
      </c>
      <c r="D177" s="51">
        <f t="shared" ref="D177:E177" si="42">SUM(D178:D186)</f>
        <v>105989.08</v>
      </c>
      <c r="E177" s="51">
        <f t="shared" si="42"/>
        <v>112330.64000000001</v>
      </c>
      <c r="F177" s="52">
        <f t="shared" si="31"/>
        <v>105.98322015815216</v>
      </c>
    </row>
    <row r="178" spans="1:6" ht="12.75" customHeight="1" x14ac:dyDescent="0.2">
      <c r="A178" s="53">
        <v>3231</v>
      </c>
      <c r="B178" s="85" t="s">
        <v>399</v>
      </c>
      <c r="C178" s="50" t="s">
        <v>400</v>
      </c>
      <c r="D178" s="242">
        <v>34028.39</v>
      </c>
      <c r="E178" s="242">
        <v>35717.5</v>
      </c>
      <c r="F178" s="52">
        <f t="shared" si="31"/>
        <v>104.96382579369757</v>
      </c>
    </row>
    <row r="179" spans="1:6" ht="12.75" customHeight="1" x14ac:dyDescent="0.2">
      <c r="A179" s="53">
        <v>3232</v>
      </c>
      <c r="B179" s="85" t="s">
        <v>401</v>
      </c>
      <c r="C179" s="50" t="s">
        <v>402</v>
      </c>
      <c r="D179" s="242">
        <v>23042.03</v>
      </c>
      <c r="E179" s="242">
        <v>35567.800000000003</v>
      </c>
      <c r="F179" s="52">
        <f t="shared" si="31"/>
        <v>154.36053160246735</v>
      </c>
    </row>
    <row r="180" spans="1:6" ht="12.75" customHeight="1" x14ac:dyDescent="0.2">
      <c r="A180" s="53">
        <v>3233</v>
      </c>
      <c r="B180" s="85" t="s">
        <v>403</v>
      </c>
      <c r="C180" s="50" t="s">
        <v>404</v>
      </c>
      <c r="D180" s="242">
        <v>85</v>
      </c>
      <c r="E180" s="242"/>
      <c r="F180" s="52">
        <f t="shared" si="31"/>
        <v>0</v>
      </c>
    </row>
    <row r="181" spans="1:6" ht="12.75" customHeight="1" x14ac:dyDescent="0.2">
      <c r="A181" s="53">
        <v>3234</v>
      </c>
      <c r="B181" s="85" t="s">
        <v>405</v>
      </c>
      <c r="C181" s="50" t="s">
        <v>406</v>
      </c>
      <c r="D181" s="242">
        <v>15598.06</v>
      </c>
      <c r="E181" s="242">
        <v>18436.689999999999</v>
      </c>
      <c r="F181" s="52">
        <f t="shared" si="31"/>
        <v>118.19860931423523</v>
      </c>
    </row>
    <row r="182" spans="1:6" ht="12.75" customHeight="1" x14ac:dyDescent="0.2">
      <c r="A182" s="53">
        <v>3235</v>
      </c>
      <c r="B182" s="85" t="s">
        <v>407</v>
      </c>
      <c r="C182" s="50" t="s">
        <v>408</v>
      </c>
      <c r="D182" s="242">
        <v>6774.94</v>
      </c>
      <c r="E182" s="242">
        <v>1916.91</v>
      </c>
      <c r="F182" s="52">
        <f t="shared" si="31"/>
        <v>28.294125114023156</v>
      </c>
    </row>
    <row r="183" spans="1:6" ht="12.75" customHeight="1" x14ac:dyDescent="0.2">
      <c r="A183" s="53">
        <v>3236</v>
      </c>
      <c r="B183" s="85" t="s">
        <v>409</v>
      </c>
      <c r="C183" s="50" t="s">
        <v>410</v>
      </c>
      <c r="D183" s="242">
        <v>6141.55</v>
      </c>
      <c r="E183" s="242">
        <v>5938.27</v>
      </c>
      <c r="F183" s="52">
        <f t="shared" si="31"/>
        <v>96.690086378845734</v>
      </c>
    </row>
    <row r="184" spans="1:6" ht="12.75" customHeight="1" x14ac:dyDescent="0.2">
      <c r="A184" s="53">
        <v>3237</v>
      </c>
      <c r="B184" s="85" t="s">
        <v>411</v>
      </c>
      <c r="C184" s="50" t="s">
        <v>412</v>
      </c>
      <c r="D184" s="242">
        <v>14344.47</v>
      </c>
      <c r="E184" s="242">
        <v>6344.99</v>
      </c>
      <c r="F184" s="52">
        <f t="shared" si="31"/>
        <v>44.233004077529529</v>
      </c>
    </row>
    <row r="185" spans="1:6" ht="12.75" customHeight="1" x14ac:dyDescent="0.2">
      <c r="A185" s="53">
        <v>3238</v>
      </c>
      <c r="B185" s="85" t="s">
        <v>413</v>
      </c>
      <c r="C185" s="50" t="s">
        <v>414</v>
      </c>
      <c r="D185" s="242">
        <v>2377.5100000000002</v>
      </c>
      <c r="E185" s="242">
        <v>3118.9</v>
      </c>
      <c r="F185" s="52">
        <f t="shared" si="31"/>
        <v>131.18346505377474</v>
      </c>
    </row>
    <row r="186" spans="1:6" ht="12.75" customHeight="1" x14ac:dyDescent="0.2">
      <c r="A186" s="53">
        <v>3239</v>
      </c>
      <c r="B186" s="85" t="s">
        <v>415</v>
      </c>
      <c r="C186" s="50" t="s">
        <v>416</v>
      </c>
      <c r="D186" s="242">
        <v>3597.13</v>
      </c>
      <c r="E186" s="242">
        <v>5289.58</v>
      </c>
      <c r="F186" s="52">
        <f t="shared" si="31"/>
        <v>147.05000931298008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17524.309999999998</v>
      </c>
      <c r="E188" s="51">
        <f t="shared" si="43"/>
        <v>16900.150000000001</v>
      </c>
      <c r="F188" s="52">
        <f t="shared" si="31"/>
        <v>96.438319112136256</v>
      </c>
    </row>
    <row r="189" spans="1:6" ht="12.75" customHeight="1" x14ac:dyDescent="0.2">
      <c r="A189" s="53">
        <v>3291</v>
      </c>
      <c r="B189" s="232" t="s">
        <v>421</v>
      </c>
      <c r="C189" s="50" t="s">
        <v>422</v>
      </c>
      <c r="D189" s="242">
        <v>4305.8999999999996</v>
      </c>
      <c r="E189" s="242">
        <v>3994.76</v>
      </c>
      <c r="F189" s="52">
        <f t="shared" si="31"/>
        <v>92.774100652592963</v>
      </c>
    </row>
    <row r="190" spans="1:6" ht="12.75" customHeight="1" x14ac:dyDescent="0.2">
      <c r="A190" s="53">
        <v>3292</v>
      </c>
      <c r="B190" s="85" t="s">
        <v>423</v>
      </c>
      <c r="C190" s="50" t="s">
        <v>424</v>
      </c>
      <c r="D190" s="242">
        <v>2720</v>
      </c>
      <c r="E190" s="242"/>
      <c r="F190" s="52">
        <f t="shared" si="31"/>
        <v>0</v>
      </c>
    </row>
    <row r="191" spans="1:6" ht="12.75" customHeight="1" x14ac:dyDescent="0.2">
      <c r="A191" s="53">
        <v>3293</v>
      </c>
      <c r="B191" s="85" t="s">
        <v>425</v>
      </c>
      <c r="C191" s="50" t="s">
        <v>426</v>
      </c>
      <c r="D191" s="242">
        <v>3728.19</v>
      </c>
      <c r="E191" s="242">
        <v>1013.21</v>
      </c>
      <c r="F191" s="52">
        <f t="shared" si="31"/>
        <v>27.176994734710409</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5693.28</v>
      </c>
      <c r="E193" s="242">
        <v>8668.09</v>
      </c>
      <c r="F193" s="52">
        <f t="shared" si="31"/>
        <v>152.25125059719531</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913.85</v>
      </c>
      <c r="E195" s="242">
        <v>3061</v>
      </c>
      <c r="F195" s="52">
        <f t="shared" si="31"/>
        <v>334.95650270832192</v>
      </c>
    </row>
    <row r="196" spans="1:6" ht="12.75" customHeight="1" x14ac:dyDescent="0.2">
      <c r="A196" s="53">
        <v>34</v>
      </c>
      <c r="B196" s="232" t="s">
        <v>435</v>
      </c>
      <c r="C196" s="50" t="s">
        <v>436</v>
      </c>
      <c r="D196" s="51">
        <f t="shared" ref="D196:E196" si="44">D197+D202+D210</f>
        <v>3437.17</v>
      </c>
      <c r="E196" s="51">
        <f t="shared" si="44"/>
        <v>3462.7799999999997</v>
      </c>
      <c r="F196" s="52">
        <f t="shared" si="31"/>
        <v>100.74508971043036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3437.17</v>
      </c>
      <c r="E210" s="51">
        <f t="shared" si="47"/>
        <v>3462.7799999999997</v>
      </c>
      <c r="F210" s="52">
        <f t="shared" si="31"/>
        <v>100.74508971043036</v>
      </c>
    </row>
    <row r="211" spans="1:6" ht="12.75" customHeight="1" x14ac:dyDescent="0.2">
      <c r="A211" s="53">
        <v>3431</v>
      </c>
      <c r="B211" s="232" t="s">
        <v>465</v>
      </c>
      <c r="C211" s="50" t="s">
        <v>466</v>
      </c>
      <c r="D211" s="242">
        <v>1773.03</v>
      </c>
      <c r="E211" s="242">
        <v>2202.9499999999998</v>
      </c>
      <c r="F211" s="52">
        <f t="shared" si="31"/>
        <v>124.24775666514385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1664.14</v>
      </c>
      <c r="E213" s="242">
        <v>1259.83</v>
      </c>
      <c r="F213" s="52">
        <f t="shared" si="31"/>
        <v>75.704568125277916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87938.8</v>
      </c>
      <c r="E252" s="51">
        <f t="shared" si="63"/>
        <v>94190.56</v>
      </c>
      <c r="F252" s="52">
        <f t="shared" ref="F252:F258" si="64">IF(D252&lt;&gt;0,IF(E252/D252&gt;=100,"&gt;&gt;100",E252/D252*100),"-")</f>
        <v>107.10921686445573</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87938.8</v>
      </c>
      <c r="E259" s="51">
        <f t="shared" si="66"/>
        <v>94190.56</v>
      </c>
      <c r="F259" s="52">
        <f t="shared" ref="F259:F262" si="67">IF(D259&lt;&gt;0,IF(E259/D259&gt;=100,"&gt;&gt;100",E259/D259*100),"-")</f>
        <v>107.10921686445573</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87938.8</v>
      </c>
      <c r="E261" s="242">
        <v>94190.56</v>
      </c>
      <c r="F261" s="52">
        <f t="shared" si="67"/>
        <v>107.10921686445573</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2365.23</v>
      </c>
      <c r="E263" s="51">
        <f t="shared" si="68"/>
        <v>2378.27</v>
      </c>
      <c r="F263" s="52">
        <f t="shared" ref="F263:F267" si="69">IF(D263&lt;&gt;0,IF(E263/D263&gt;=100,"&gt;&gt;100",E263/D263*100),"-")</f>
        <v>100.55132059038657</v>
      </c>
    </row>
    <row r="264" spans="1:6" ht="12.75" customHeight="1" x14ac:dyDescent="0.2">
      <c r="A264" s="53">
        <v>381</v>
      </c>
      <c r="B264" s="85" t="s">
        <v>567</v>
      </c>
      <c r="C264" s="50" t="s">
        <v>568</v>
      </c>
      <c r="D264" s="51">
        <f t="shared" ref="D264:E264" si="70">SUM(D265:D267)</f>
        <v>2365.23</v>
      </c>
      <c r="E264" s="51">
        <f t="shared" si="70"/>
        <v>2378.27</v>
      </c>
      <c r="F264" s="52">
        <f t="shared" si="69"/>
        <v>100.55132059038657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2365.23</v>
      </c>
      <c r="E266" s="242">
        <v>2378.27</v>
      </c>
      <c r="F266" s="52">
        <f t="shared" si="69"/>
        <v>100.55132059038657</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2923741.5599999996</v>
      </c>
      <c r="E289" s="51">
        <f t="shared" si="79"/>
        <v>3577244.7099999995</v>
      </c>
      <c r="F289" s="52">
        <f t="shared" si="76"/>
        <v>122.35160449680784</v>
      </c>
    </row>
    <row r="290" spans="1:6" ht="12.75" customHeight="1" x14ac:dyDescent="0.2">
      <c r="A290" s="53" t="s">
        <v>608</v>
      </c>
      <c r="B290" s="85" t="s">
        <v>619</v>
      </c>
      <c r="C290" s="50" t="s">
        <v>620</v>
      </c>
      <c r="D290" s="51">
        <f>IF(D6&gt;=D289,D6-D289,0)</f>
        <v>91364.919999999925</v>
      </c>
      <c r="E290" s="51">
        <f>IF(E6&gt;=E289,E6-E289,0)</f>
        <v>117337.03000000073</v>
      </c>
      <c r="F290" s="52">
        <f t="shared" si="76"/>
        <v>128.42678568536024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409780.4</v>
      </c>
      <c r="E292" s="242">
        <v>501145.32</v>
      </c>
      <c r="F292" s="52">
        <f t="shared" si="76"/>
        <v>122.29606882125157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62262.679999999993</v>
      </c>
      <c r="E350" s="51">
        <f t="shared" si="95"/>
        <v>84296.65</v>
      </c>
      <c r="F350" s="52">
        <f t="shared" si="81"/>
        <v>135.38872724399272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62262.679999999993</v>
      </c>
      <c r="E363" s="51">
        <f t="shared" si="99"/>
        <v>84296.65</v>
      </c>
      <c r="F363" s="52">
        <f t="shared" si="81"/>
        <v>135.38872724399272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14180.66</v>
      </c>
      <c r="E369" s="51">
        <f t="shared" si="101"/>
        <v>22899.27</v>
      </c>
      <c r="F369" s="52">
        <f t="shared" si="81"/>
        <v>161.48239926773508</v>
      </c>
    </row>
    <row r="370" spans="1:6" ht="12.75" customHeight="1" x14ac:dyDescent="0.2">
      <c r="A370" s="53">
        <v>4221</v>
      </c>
      <c r="B370" s="85" t="s">
        <v>674</v>
      </c>
      <c r="C370" s="50" t="s">
        <v>766</v>
      </c>
      <c r="D370" s="242">
        <v>7439.01</v>
      </c>
      <c r="E370" s="242">
        <v>16616.11</v>
      </c>
      <c r="F370" s="52">
        <f t="shared" si="81"/>
        <v>223.36453372155702</v>
      </c>
    </row>
    <row r="371" spans="1:6" ht="12.75" customHeight="1" x14ac:dyDescent="0.2">
      <c r="A371" s="53">
        <v>4222</v>
      </c>
      <c r="B371" s="85" t="s">
        <v>767</v>
      </c>
      <c r="C371" s="50" t="s">
        <v>768</v>
      </c>
      <c r="D371" s="242">
        <v>584.04</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951.4</v>
      </c>
      <c r="E375" s="242"/>
      <c r="F375" s="52">
        <f t="shared" si="81"/>
        <v>0</v>
      </c>
    </row>
    <row r="376" spans="1:6" ht="12.75" customHeight="1" x14ac:dyDescent="0.2">
      <c r="A376" s="53">
        <v>4227</v>
      </c>
      <c r="B376" s="232" t="s">
        <v>686</v>
      </c>
      <c r="C376" s="50" t="s">
        <v>773</v>
      </c>
      <c r="D376" s="242">
        <v>5206.21</v>
      </c>
      <c r="E376" s="242">
        <v>6283.16</v>
      </c>
      <c r="F376" s="52">
        <f t="shared" si="81"/>
        <v>120.68587321679303</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48082.02</v>
      </c>
      <c r="E383" s="51">
        <f t="shared" si="103"/>
        <v>61397.38</v>
      </c>
      <c r="F383" s="52">
        <f t="shared" si="81"/>
        <v>127.69301289754466</v>
      </c>
    </row>
    <row r="384" spans="1:6" ht="12.75" customHeight="1" x14ac:dyDescent="0.2">
      <c r="A384" s="53">
        <v>4241</v>
      </c>
      <c r="B384" s="85" t="s">
        <v>783</v>
      </c>
      <c r="C384" s="50" t="s">
        <v>784</v>
      </c>
      <c r="D384" s="242">
        <v>48082.02</v>
      </c>
      <c r="E384" s="242">
        <v>61397.38</v>
      </c>
      <c r="F384" s="52">
        <f t="shared" si="81"/>
        <v>127.69301289754466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62262.679999999993</v>
      </c>
      <c r="E408" s="51">
        <f t="shared" si="111"/>
        <v>84296.65</v>
      </c>
      <c r="F408" s="52">
        <f t="shared" si="81"/>
        <v>135.38872724399272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438668.74</v>
      </c>
      <c r="E410" s="242">
        <v>500931.42</v>
      </c>
      <c r="F410" s="52">
        <f t="shared" si="81"/>
        <v>114.19355297576026</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3015106.4799999995</v>
      </c>
      <c r="E412" s="51">
        <f>E6+E298</f>
        <v>3694581.74</v>
      </c>
      <c r="F412" s="52">
        <f t="shared" si="81"/>
        <v>122.5356969814214</v>
      </c>
    </row>
    <row r="413" spans="1:6" ht="12.75" customHeight="1" x14ac:dyDescent="0.2">
      <c r="A413" s="53" t="s">
        <v>608</v>
      </c>
      <c r="B413" s="85" t="s">
        <v>831</v>
      </c>
      <c r="C413" s="50" t="s">
        <v>832</v>
      </c>
      <c r="D413" s="51">
        <f t="shared" ref="D413:E413" si="112">D289+D350</f>
        <v>2986004.2399999998</v>
      </c>
      <c r="E413" s="51">
        <f t="shared" si="112"/>
        <v>3661541.3599999994</v>
      </c>
      <c r="F413" s="52">
        <f t="shared" si="81"/>
        <v>122.62344811673809</v>
      </c>
    </row>
    <row r="414" spans="1:6" ht="12.75" customHeight="1" x14ac:dyDescent="0.2">
      <c r="A414" s="53" t="s">
        <v>608</v>
      </c>
      <c r="B414" s="85" t="s">
        <v>833</v>
      </c>
      <c r="C414" s="50" t="s">
        <v>834</v>
      </c>
      <c r="D414" s="51">
        <f t="shared" ref="D414:E414" si="113">IF(D412&gt;=D413,D412-D413,0)</f>
        <v>29102.239999999758</v>
      </c>
      <c r="E414" s="51">
        <f t="shared" si="113"/>
        <v>33040.38000000082</v>
      </c>
      <c r="F414" s="52">
        <f t="shared" si="81"/>
        <v>113.53208550270047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213.90000000002328</v>
      </c>
      <c r="F416" s="52" t="str">
        <f t="shared" si="81"/>
        <v>-</v>
      </c>
    </row>
    <row r="417" spans="1:6" ht="12.75" customHeight="1" x14ac:dyDescent="0.2">
      <c r="A417" s="60" t="s">
        <v>837</v>
      </c>
      <c r="B417" s="85" t="s">
        <v>840</v>
      </c>
      <c r="C417" s="61" t="s">
        <v>841</v>
      </c>
      <c r="D417" s="51">
        <f t="shared" ref="D417:E417" si="116">IF(D293-D292+D410-D409&gt;=0,D293-D292+D410-D409,0)</f>
        <v>28888.339999999967</v>
      </c>
      <c r="E417" s="51">
        <f t="shared" si="116"/>
        <v>0</v>
      </c>
      <c r="F417" s="52">
        <f t="shared" si="81"/>
        <v>0</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3015106.4799999995</v>
      </c>
      <c r="E639" s="51">
        <f t="shared" si="180"/>
        <v>3694581.74</v>
      </c>
      <c r="F639" s="52">
        <f t="shared" si="119"/>
        <v>122.5356969814214</v>
      </c>
    </row>
    <row r="640" spans="1:6" ht="12.75" customHeight="1" x14ac:dyDescent="0.2">
      <c r="A640" s="53" t="s">
        <v>608</v>
      </c>
      <c r="B640" s="85" t="s">
        <v>1277</v>
      </c>
      <c r="C640" s="50" t="s">
        <v>1278</v>
      </c>
      <c r="D640" s="51">
        <f t="shared" ref="D640:E640" si="181">D413+D528</f>
        <v>2986004.2399999998</v>
      </c>
      <c r="E640" s="51">
        <f t="shared" si="181"/>
        <v>3661541.3599999994</v>
      </c>
      <c r="F640" s="52">
        <f t="shared" si="119"/>
        <v>122.62344811673809</v>
      </c>
    </row>
    <row r="641" spans="1:6" ht="12.75" customHeight="1" x14ac:dyDescent="0.2">
      <c r="A641" s="53" t="s">
        <v>608</v>
      </c>
      <c r="B641" s="85" t="s">
        <v>1279</v>
      </c>
      <c r="C641" s="50" t="s">
        <v>1280</v>
      </c>
      <c r="D641" s="51">
        <f t="shared" ref="D641:E641" si="182">IF(D639&gt;=D640,D639-D640,0)</f>
        <v>29102.239999999758</v>
      </c>
      <c r="E641" s="51">
        <f t="shared" si="182"/>
        <v>33040.38000000082</v>
      </c>
      <c r="F641" s="52">
        <f t="shared" si="119"/>
        <v>113.53208550270047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213.90000000002328</v>
      </c>
      <c r="F643" s="52" t="str">
        <f t="shared" si="119"/>
        <v>-</v>
      </c>
    </row>
    <row r="644" spans="1:6" ht="24" x14ac:dyDescent="0.2">
      <c r="A644" s="60" t="s">
        <v>1285</v>
      </c>
      <c r="B644" s="85" t="s">
        <v>1286</v>
      </c>
      <c r="C644" s="61" t="s">
        <v>1285</v>
      </c>
      <c r="D644" s="51">
        <f t="shared" ref="D644:E644" si="185">IF(D417-D416+D638-D637&gt;=0,D417-D416+D638-D637,0)</f>
        <v>28888.339999999967</v>
      </c>
      <c r="E644" s="51">
        <f t="shared" si="185"/>
        <v>0</v>
      </c>
      <c r="F644" s="52">
        <f t="shared" si="119"/>
        <v>0</v>
      </c>
    </row>
    <row r="645" spans="1:6" ht="24" x14ac:dyDescent="0.2">
      <c r="A645" s="53" t="s">
        <v>608</v>
      </c>
      <c r="B645" s="85" t="s">
        <v>1287</v>
      </c>
      <c r="C645" s="50" t="s">
        <v>1288</v>
      </c>
      <c r="D645" s="51">
        <f t="shared" ref="D645:E645" si="186">IF(D641+D643-D642-D644&gt;=0,D641+D643-D642-D644,0)</f>
        <v>213.89999999979045</v>
      </c>
      <c r="E645" s="51">
        <f t="shared" si="186"/>
        <v>33254.280000000843</v>
      </c>
      <c r="F645" s="52" t="str">
        <f t="shared" si="119"/>
        <v>&gt;&gt;100</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212937.41</v>
      </c>
      <c r="E647" s="243">
        <v>266953.53000000003</v>
      </c>
      <c r="F647" s="57">
        <f t="shared" si="119"/>
        <v>125.36713487780284</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36039.47</v>
      </c>
      <c r="E649" s="242">
        <v>89569.75</v>
      </c>
      <c r="F649" s="52">
        <f t="shared" ref="F649:F724" si="188">IF(D649&lt;&gt;0,IF(E649/D649&gt;=100,"&gt;&gt;100",E649/D649*100),"-")</f>
        <v>248.53237297884792</v>
      </c>
    </row>
    <row r="650" spans="1:6" ht="12.75" customHeight="1" x14ac:dyDescent="0.2">
      <c r="A650" s="53" t="s">
        <v>1296</v>
      </c>
      <c r="B650" s="85" t="s">
        <v>1297</v>
      </c>
      <c r="C650" s="50" t="s">
        <v>1296</v>
      </c>
      <c r="D650" s="242">
        <v>1024285.03</v>
      </c>
      <c r="E650" s="242">
        <v>1275932.03</v>
      </c>
      <c r="F650" s="52">
        <f t="shared" si="188"/>
        <v>124.56806383277905</v>
      </c>
    </row>
    <row r="651" spans="1:6" ht="12.75" customHeight="1" x14ac:dyDescent="0.2">
      <c r="A651" s="53" t="s">
        <v>1298</v>
      </c>
      <c r="B651" s="85" t="s">
        <v>1299</v>
      </c>
      <c r="C651" s="50" t="s">
        <v>1298</v>
      </c>
      <c r="D651" s="242">
        <v>970754.75</v>
      </c>
      <c r="E651" s="242">
        <v>1281566.95</v>
      </c>
      <c r="F651" s="52">
        <f t="shared" si="188"/>
        <v>132.01758219570905</v>
      </c>
    </row>
    <row r="652" spans="1:6" ht="24" x14ac:dyDescent="0.2">
      <c r="A652" s="53">
        <v>11</v>
      </c>
      <c r="B652" s="85" t="s">
        <v>1300</v>
      </c>
      <c r="C652" s="50" t="s">
        <v>1301</v>
      </c>
      <c r="D652" s="51">
        <f t="shared" ref="D652:E652" si="189">+D649+D650-D651</f>
        <v>89569.75</v>
      </c>
      <c r="E652" s="51">
        <f t="shared" si="189"/>
        <v>83934.830000000075</v>
      </c>
      <c r="F652" s="52">
        <f t="shared" si="188"/>
        <v>93.708902838290911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115</v>
      </c>
      <c r="E654" s="262">
        <v>119</v>
      </c>
      <c r="F654" s="52">
        <f t="shared" si="188"/>
        <v>103.47826086956522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110</v>
      </c>
      <c r="E656" s="262">
        <v>114</v>
      </c>
      <c r="F656" s="52">
        <f t="shared" si="188"/>
        <v>103.63636363636364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2229926.73</v>
      </c>
      <c r="E675" s="242">
        <v>2687079.56</v>
      </c>
      <c r="F675" s="52">
        <f t="shared" si="188"/>
        <v>120.50080049042688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v>103273.89</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65379.6</v>
      </c>
      <c r="E710" s="242">
        <v>67209.13</v>
      </c>
      <c r="F710" s="52">
        <f t="shared" si="188"/>
        <v>102.79831935343748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2566.66</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4099.3</v>
      </c>
      <c r="E716" s="242">
        <v>4417.68</v>
      </c>
      <c r="F716" s="52">
        <f t="shared" si="188"/>
        <v>107.76669187422243</v>
      </c>
    </row>
    <row r="717" spans="1:6" ht="12.75" customHeight="1" x14ac:dyDescent="0.2">
      <c r="A717" s="53">
        <v>31215</v>
      </c>
      <c r="B717" s="85" t="s">
        <v>1413</v>
      </c>
      <c r="C717" s="50" t="s">
        <v>1414</v>
      </c>
      <c r="D717" s="242">
        <v>4723.1000000000004</v>
      </c>
      <c r="E717" s="242">
        <v>3090.08</v>
      </c>
      <c r="F717" s="52">
        <f t="shared" si="188"/>
        <v>65.424826914526463</v>
      </c>
    </row>
    <row r="718" spans="1:6" ht="12.75" customHeight="1" x14ac:dyDescent="0.2">
      <c r="A718" s="53">
        <v>32121</v>
      </c>
      <c r="B718" s="85" t="s">
        <v>1415</v>
      </c>
      <c r="C718" s="50" t="s">
        <v>1416</v>
      </c>
      <c r="D718" s="242">
        <v>35161.620000000003</v>
      </c>
      <c r="E718" s="242">
        <v>37033.54</v>
      </c>
      <c r="F718" s="52">
        <f t="shared" si="188"/>
        <v>105.32375925796364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5212.07</v>
      </c>
      <c r="E720" s="242">
        <v>4914.2299999999996</v>
      </c>
      <c r="F720" s="52">
        <f t="shared" si="188"/>
        <v>94.28557175939693</v>
      </c>
    </row>
    <row r="721" spans="1:6" ht="12.75" customHeight="1" x14ac:dyDescent="0.2">
      <c r="A721" s="53" t="s">
        <v>1421</v>
      </c>
      <c r="B721" s="85" t="s">
        <v>1422</v>
      </c>
      <c r="C721" s="50" t="s">
        <v>1421</v>
      </c>
      <c r="D721" s="242">
        <v>0</v>
      </c>
      <c r="E721" s="242">
        <v>631.62</v>
      </c>
      <c r="F721" s="52" t="str">
        <f t="shared" si="188"/>
        <v>-</v>
      </c>
    </row>
    <row r="722" spans="1:6" ht="12.75" customHeight="1" x14ac:dyDescent="0.2">
      <c r="A722" s="53" t="s">
        <v>1423</v>
      </c>
      <c r="B722" s="85" t="s">
        <v>1424</v>
      </c>
      <c r="C722" s="50" t="s">
        <v>1423</v>
      </c>
      <c r="D722" s="242">
        <v>5252.24</v>
      </c>
      <c r="E722" s="242">
        <v>2580.52</v>
      </c>
      <c r="F722" s="52">
        <f t="shared" si="188"/>
        <v>49.131799003853594</v>
      </c>
    </row>
    <row r="723" spans="1:6" ht="12.75" customHeight="1" x14ac:dyDescent="0.2">
      <c r="A723" s="53" t="s">
        <v>1425</v>
      </c>
      <c r="B723" s="85" t="s">
        <v>1426</v>
      </c>
      <c r="C723" s="50" t="s">
        <v>1425</v>
      </c>
      <c r="D723" s="242">
        <v>6305.23</v>
      </c>
      <c r="E723" s="242">
        <v>949.35</v>
      </c>
      <c r="F723" s="52">
        <f t="shared" si="188"/>
        <v>15.056548294035272</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4305.8999999999996</v>
      </c>
      <c r="E725" s="242">
        <v>3994.76</v>
      </c>
      <c r="F725" s="52">
        <f t="shared" ref="F725:F979" si="190">IF(D725&lt;&gt;0,IF(E725/D725&gt;=100,"&gt;&gt;100",E725/D725*100),"-")</f>
        <v>92.774100652592963</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87938.8</v>
      </c>
      <c r="E828" s="242">
        <v>94190.56</v>
      </c>
      <c r="F828" s="52">
        <f t="shared" si="190"/>
        <v>107.10921686445573</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77" workbookViewId="0">
      <selection activeCell="E296" sqref="E29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1931440.34</v>
      </c>
      <c r="E6" s="229">
        <f t="shared" si="0"/>
        <v>1940630.4800000004</v>
      </c>
      <c r="F6" s="230">
        <f t="shared" ref="F6:F260" si="1">IF(D6&gt;0,IF(E6/D6&gt;=100,"&gt;&gt;100",E6/D6*100),"-")</f>
        <v>100.47581795873646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1573815.3900000001</v>
      </c>
      <c r="E7" s="104">
        <f t="shared" si="2"/>
        <v>1537367.4600000004</v>
      </c>
      <c r="F7" s="93">
        <f t="shared" si="1"/>
        <v>97.684103851595978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147222.78</v>
      </c>
      <c r="E8" s="104">
        <f>E9+E10-E11</f>
        <v>147222.78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147222.78</v>
      </c>
      <c r="E9" s="247">
        <v>147222.78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1425806.79</v>
      </c>
      <c r="E12" s="104">
        <f t="shared" si="3"/>
        <v>1389358.8600000003</v>
      </c>
      <c r="F12" s="93">
        <f t="shared" si="1"/>
        <v>97.443697823882587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1067682.6300000001</v>
      </c>
      <c r="E13" s="104">
        <f t="shared" si="4"/>
        <v>1035821.1600000001</v>
      </c>
      <c r="F13" s="93">
        <f t="shared" si="1"/>
        <v>97.015829507313427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2688030.24</v>
      </c>
      <c r="E15" s="247">
        <v>2688030.24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1620347.61</v>
      </c>
      <c r="E18" s="247">
        <v>1652209.08</v>
      </c>
      <c r="F18" s="93">
        <f t="shared" si="1"/>
        <v>101.96633548279186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58115.789999999979</v>
      </c>
      <c r="E19" s="104">
        <f t="shared" si="5"/>
        <v>50494.869999999995</v>
      </c>
      <c r="F19" s="93">
        <f t="shared" si="1"/>
        <v>86.88666195538255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298997.14</v>
      </c>
      <c r="E20" s="247">
        <v>398722</v>
      </c>
      <c r="F20" s="93">
        <f t="shared" si="1"/>
        <v>133.35311501641786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47591.98</v>
      </c>
      <c r="E21" s="247">
        <v>47591.98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7157.68</v>
      </c>
      <c r="E22" s="247">
        <v>7157.68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613.71</v>
      </c>
      <c r="E24" s="247">
        <v>613.71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93696.59</v>
      </c>
      <c r="E26" s="247">
        <v>99979.75</v>
      </c>
      <c r="F26" s="93">
        <f t="shared" si="1"/>
        <v>106.70585770517368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389941.31</v>
      </c>
      <c r="E28" s="247">
        <v>503570.25</v>
      </c>
      <c r="F28" s="93">
        <f t="shared" si="1"/>
        <v>129.14001083906703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299911.94999999995</v>
      </c>
      <c r="E35" s="104">
        <f t="shared" si="7"/>
        <v>303025.06</v>
      </c>
      <c r="F35" s="93">
        <f t="shared" si="1"/>
        <v>101.03800798867803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339768.54</v>
      </c>
      <c r="E36" s="247">
        <v>342881.65</v>
      </c>
      <c r="F36" s="93">
        <f t="shared" si="1"/>
        <v>100.91624433504056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651.29999999999995</v>
      </c>
      <c r="E37" s="247">
        <v>651.29999999999995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40507.89</v>
      </c>
      <c r="E40" s="247">
        <v>40507.89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96.420000000000073</v>
      </c>
      <c r="E45" s="104">
        <f t="shared" si="9"/>
        <v>17.770000000000437</v>
      </c>
      <c r="F45" s="93">
        <f t="shared" si="1"/>
        <v>18.429786351379821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4628.1400000000003</v>
      </c>
      <c r="E47" s="247">
        <v>4628.1400000000003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4531.72</v>
      </c>
      <c r="E50" s="247">
        <v>4610.37</v>
      </c>
      <c r="F50" s="93">
        <f t="shared" si="1"/>
        <v>101.73554412011332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234.35</v>
      </c>
      <c r="E51" s="247">
        <v>234.35</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77778.48</v>
      </c>
      <c r="E54" s="247">
        <v>81205.84</v>
      </c>
      <c r="F54" s="93">
        <f t="shared" si="1"/>
        <v>104.40656592929048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77778.48</v>
      </c>
      <c r="E55" s="247">
        <v>81205.84</v>
      </c>
      <c r="F55" s="93">
        <f t="shared" si="1"/>
        <v>104.40656592929048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551.47</v>
      </c>
      <c r="E63" s="104">
        <f t="shared" si="12"/>
        <v>551.47</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551.47</v>
      </c>
      <c r="E64" s="247">
        <v>551.47</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357624.94999999995</v>
      </c>
      <c r="E68" s="104">
        <f t="shared" si="13"/>
        <v>403263.02</v>
      </c>
      <c r="F68" s="93">
        <f t="shared" si="1"/>
        <v>112.76143345144125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89569.75</v>
      </c>
      <c r="E69" s="104">
        <f t="shared" si="14"/>
        <v>83934.83</v>
      </c>
      <c r="F69" s="93">
        <f t="shared" si="1"/>
        <v>93.708902838290825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89552.58</v>
      </c>
      <c r="E70" s="104">
        <f t="shared" si="15"/>
        <v>83415.360000000001</v>
      </c>
      <c r="F70" s="93">
        <f t="shared" si="1"/>
        <v>93.146797110703005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89552.58</v>
      </c>
      <c r="E72" s="247">
        <v>83415.360000000001</v>
      </c>
      <c r="F72" s="93">
        <f t="shared" si="1"/>
        <v>93.146797110703005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17.170000000000002</v>
      </c>
      <c r="E76" s="247">
        <v>519.47</v>
      </c>
      <c r="F76" s="93">
        <f t="shared" si="1"/>
        <v>3025.4513686662781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41704.550000000003</v>
      </c>
      <c r="E78" s="104">
        <f>E79+SUM(E82:E84)-E85+E86</f>
        <v>28386.28</v>
      </c>
      <c r="F78" s="93">
        <f t="shared" si="1"/>
        <v>68.065187131859702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731.76</v>
      </c>
      <c r="E84" s="247">
        <v>879.03</v>
      </c>
      <c r="F84" s="93">
        <f t="shared" si="1"/>
        <v>120.12545096753033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40972.79</v>
      </c>
      <c r="E86" s="247">
        <v>27507.25</v>
      </c>
      <c r="F86" s="93">
        <f t="shared" si="1"/>
        <v>67.135408645591383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12825</v>
      </c>
      <c r="E134" s="104">
        <f t="shared" si="23"/>
        <v>23085</v>
      </c>
      <c r="F134" s="93">
        <f t="shared" si="1"/>
        <v>180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12825</v>
      </c>
      <c r="E135" s="104">
        <f t="shared" si="24"/>
        <v>23085</v>
      </c>
      <c r="F135" s="93">
        <f t="shared" si="1"/>
        <v>180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12825</v>
      </c>
      <c r="E136" s="247">
        <v>23085</v>
      </c>
      <c r="F136" s="93">
        <f t="shared" si="1"/>
        <v>180</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588.24</v>
      </c>
      <c r="E146" s="104">
        <f t="shared" si="26"/>
        <v>903.38</v>
      </c>
      <c r="F146" s="93">
        <f t="shared" si="1"/>
        <v>153.5733714130287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588.24</v>
      </c>
      <c r="E160" s="247">
        <v>903.38</v>
      </c>
      <c r="F160" s="93">
        <f t="shared" si="1"/>
        <v>153.5733714130287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212937.41</v>
      </c>
      <c r="E170" s="104">
        <f t="shared" si="29"/>
        <v>266953.53000000003</v>
      </c>
      <c r="F170" s="93">
        <f t="shared" si="1"/>
        <v>125.36713487780284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212937.41</v>
      </c>
      <c r="E173" s="247">
        <v>266953.53000000003</v>
      </c>
      <c r="F173" s="93">
        <f t="shared" si="1"/>
        <v>125.36713487780284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1931440.34</v>
      </c>
      <c r="E175" s="104">
        <f t="shared" si="30"/>
        <v>1940630.48</v>
      </c>
      <c r="F175" s="93">
        <f t="shared" si="1"/>
        <v>100.47581795873643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344482.82</v>
      </c>
      <c r="E176" s="104">
        <f t="shared" si="31"/>
        <v>346505.37</v>
      </c>
      <c r="F176" s="93">
        <f t="shared" si="1"/>
        <v>100.58712652201349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298541.14</v>
      </c>
      <c r="E177" s="104">
        <f t="shared" si="32"/>
        <v>343485.36</v>
      </c>
      <c r="F177" s="93">
        <f t="shared" si="1"/>
        <v>115.05461525336172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210319.21</v>
      </c>
      <c r="E178" s="247">
        <v>263454.8</v>
      </c>
      <c r="F178" s="93">
        <f t="shared" si="1"/>
        <v>125.26425902797942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67849.42</v>
      </c>
      <c r="E179" s="247">
        <v>74530.039999999994</v>
      </c>
      <c r="F179" s="93">
        <f t="shared" si="1"/>
        <v>109.84624481683115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2264.2399999999998</v>
      </c>
      <c r="E180" s="104">
        <f t="shared" si="33"/>
        <v>35.39</v>
      </c>
      <c r="F180" s="93">
        <f t="shared" si="1"/>
        <v>1.5629968554570191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2264.2399999999998</v>
      </c>
      <c r="E183" s="247">
        <v>35.39</v>
      </c>
      <c r="F183" s="93">
        <f t="shared" si="1"/>
        <v>1.5629968554570191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3699.23</v>
      </c>
      <c r="E186" s="247">
        <v>3699.23</v>
      </c>
      <c r="F186" s="93">
        <f t="shared" si="1"/>
        <v>100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14409.04</v>
      </c>
      <c r="E188" s="247">
        <v>1765.9</v>
      </c>
      <c r="F188" s="93">
        <f t="shared" si="1"/>
        <v>12.255500713441005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45941.68</v>
      </c>
      <c r="E189" s="247">
        <v>3020.01</v>
      </c>
      <c r="F189" s="93">
        <f t="shared" si="1"/>
        <v>6.5735732781213061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1586957.52</v>
      </c>
      <c r="E237" s="104">
        <f t="shared" si="41"/>
        <v>1594125.11</v>
      </c>
      <c r="F237" s="93">
        <f t="shared" si="1"/>
        <v>100.45165607205415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1586743.62</v>
      </c>
      <c r="E238" s="104">
        <f t="shared" si="42"/>
        <v>1559967.4500000002</v>
      </c>
      <c r="F238" s="93">
        <f t="shared" si="1"/>
        <v>98.312508103861177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1586743.62</v>
      </c>
      <c r="E239" s="104">
        <f t="shared" si="43"/>
        <v>1559967.4500000002</v>
      </c>
      <c r="F239" s="93">
        <f t="shared" si="1"/>
        <v>98.312508103861177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1573968.5</v>
      </c>
      <c r="E240" s="247">
        <v>1536998.84</v>
      </c>
      <c r="F240" s="93">
        <f t="shared" si="1"/>
        <v>97.651181710434486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12775.12</v>
      </c>
      <c r="E241" s="247">
        <v>22968.61</v>
      </c>
      <c r="F241" s="93">
        <f t="shared" si="1"/>
        <v>179.79173581148356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213.90000000002328</v>
      </c>
      <c r="E245" s="104">
        <f t="shared" si="45"/>
        <v>33254.280000000028</v>
      </c>
      <c r="F245" s="93" t="str">
        <f t="shared" si="1"/>
        <v>&gt;&gt;100</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501145.32</v>
      </c>
      <c r="E246" s="104">
        <f t="shared" si="46"/>
        <v>591988.43000000005</v>
      </c>
      <c r="F246" s="93">
        <f t="shared" si="1"/>
        <v>118.12709934116516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501145.32</v>
      </c>
      <c r="E247" s="247">
        <v>591988.43000000005</v>
      </c>
      <c r="F247" s="93">
        <f t="shared" si="1"/>
        <v>118.12709934116516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500931.42</v>
      </c>
      <c r="E250" s="104">
        <f t="shared" si="47"/>
        <v>558734.15</v>
      </c>
      <c r="F250" s="93">
        <f t="shared" si="1"/>
        <v>111.53905059498963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500931.42</v>
      </c>
      <c r="E252" s="247">
        <v>558734.15</v>
      </c>
      <c r="F252" s="93">
        <f t="shared" si="1"/>
        <v>111.53905059498963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903.38</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588.24</v>
      </c>
      <c r="E264" s="247">
        <v>903.38</v>
      </c>
      <c r="F264" s="93">
        <f t="shared" si="50"/>
        <v>153.5733714130287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32802.99</v>
      </c>
      <c r="E268" s="247">
        <v>19200.32</v>
      </c>
      <c r="F268" s="93">
        <f t="shared" si="50"/>
        <v>58.53222526361165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8169.8</v>
      </c>
      <c r="E269" s="247">
        <v>8306.93</v>
      </c>
      <c r="F269" s="93">
        <f t="shared" si="50"/>
        <v>101.67849886166125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83789.05</v>
      </c>
      <c r="E287" s="310">
        <v>36773.58</v>
      </c>
      <c r="F287" s="93">
        <f t="shared" si="50"/>
        <v>43.88828850547894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214752.09</v>
      </c>
      <c r="E288" s="247">
        <v>306711.78000000003</v>
      </c>
      <c r="F288" s="93">
        <f t="shared" si="50"/>
        <v>142.82132481225213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45941.68</v>
      </c>
      <c r="E289" s="247">
        <v>3020.01</v>
      </c>
      <c r="F289" s="93">
        <f t="shared" si="50"/>
        <v>6.5735732781213061</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14409.04</v>
      </c>
      <c r="E302" s="247">
        <v>1765.9</v>
      </c>
      <c r="F302" s="93">
        <f t="shared" si="50"/>
        <v>12.255500713441005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286 D288:E322 D287">
    <cfRule type="cellIs" dxfId="8" priority="2" operator="lessThan">
      <formula>0</formula>
    </cfRule>
  </conditionalFormatting>
  <conditionalFormatting sqref="E287">
    <cfRule type="cellIs" dxfId="7" priority="1" operator="lessThan">
      <formula>-0.001</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72"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2986004.2399999998</v>
      </c>
      <c r="E114" s="81">
        <f t="shared" si="22"/>
        <v>3661541.36</v>
      </c>
      <c r="F114" s="63">
        <f t="shared" si="1"/>
        <v>122.6234481167381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2785492.65</v>
      </c>
      <c r="E115" s="81">
        <f t="shared" si="23"/>
        <v>3364848.06</v>
      </c>
      <c r="F115" s="63">
        <f t="shared" si="1"/>
        <v>120.79902849501327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2785492.65</v>
      </c>
      <c r="E117" s="249">
        <v>3364848.06</v>
      </c>
      <c r="F117" s="63">
        <f t="shared" si="1"/>
        <v>120.79902849501327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200511.59</v>
      </c>
      <c r="E126" s="249">
        <v>296693.3</v>
      </c>
      <c r="F126" s="63">
        <f t="shared" si="1"/>
        <v>147.96815485828026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2986004.2399999998</v>
      </c>
      <c r="E141" s="106">
        <f t="shared" si="28"/>
        <v>3661541.36</v>
      </c>
      <c r="F141" s="82">
        <f t="shared" si="1"/>
        <v>122.6234481167381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49579.79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10260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10260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10260</v>
      </c>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39319.79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39319.79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39319.79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8" workbookViewId="0">
      <selection activeCell="D29" sqref="D2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344482.82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3682343.68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9161.33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3588885.7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2993323.62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497363.62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1629.63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94190.56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2378.27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84296.65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3680321.13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21804.47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3531298.34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2940188.03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490683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3858.48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94190.56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2378.27</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127218.32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346505.37000000011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39793.590000000004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126.94</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126.94</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36646.639999999999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254.1</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254.1</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32659.21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27289.71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5369.5</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34.1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11.6</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22.5</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3699.23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3699.23</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3020.01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3020.01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306711.77999999997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1455.41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305256.37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6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42830</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2025-02-14T14:41:33Z</cp:lastPrinted>
  <dcterms:created xsi:type="dcterms:W3CDTF">2022-04-01T05:14:30Z</dcterms:created>
  <dcterms:modified xsi:type="dcterms:W3CDTF">2025-02-14T14:44:11Z</dcterms:modified>
</cp:coreProperties>
</file>